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2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62913"/>
</workbook>
</file>

<file path=xl/calcChain.xml><?xml version="1.0" encoding="utf-8"?>
<calcChain xmlns="http://schemas.openxmlformats.org/spreadsheetml/2006/main">
  <c r="E8" i="15" l="1"/>
  <c r="E22" i="15"/>
  <c r="E23" i="15"/>
  <c r="E6" i="15"/>
  <c r="K16" i="4" l="1"/>
  <c r="K19" i="4"/>
  <c r="N19" i="4"/>
  <c r="N13" i="4"/>
  <c r="N15" i="4"/>
  <c r="N16" i="4"/>
  <c r="N18" i="4"/>
  <c r="L17" i="4" l="1"/>
  <c r="L18" i="4"/>
  <c r="L19" i="4"/>
  <c r="I18" i="4"/>
  <c r="I19" i="4"/>
  <c r="G8" i="6" l="1"/>
  <c r="J8" i="6"/>
  <c r="M7" i="6"/>
  <c r="M6" i="6"/>
  <c r="J7" i="6"/>
  <c r="J6" i="6"/>
  <c r="G6" i="6"/>
  <c r="E9" i="8"/>
  <c r="E10" i="8"/>
  <c r="E14" i="8"/>
  <c r="E5" i="8"/>
  <c r="D10" i="8" l="1"/>
  <c r="D5" i="8"/>
  <c r="E7" i="5" l="1"/>
  <c r="E8" i="5"/>
  <c r="E4" i="5"/>
  <c r="E6" i="5"/>
  <c r="E11" i="13"/>
  <c r="E7" i="13"/>
  <c r="E6" i="13"/>
  <c r="M8" i="7" l="1"/>
  <c r="M7" i="7"/>
  <c r="J9" i="7"/>
  <c r="J8" i="7"/>
  <c r="J7" i="7"/>
  <c r="R7" i="13" l="1"/>
  <c r="R8" i="13"/>
  <c r="R9" i="13"/>
  <c r="R10" i="13"/>
  <c r="R11" i="13"/>
  <c r="R12" i="13"/>
  <c r="R13" i="13"/>
  <c r="R14" i="13"/>
  <c r="R15" i="13"/>
  <c r="R16" i="13"/>
  <c r="R17" i="13"/>
  <c r="R6" i="13"/>
  <c r="D4" i="5" l="1"/>
  <c r="C4" i="5" l="1"/>
  <c r="L14" i="13" l="1"/>
  <c r="I14" i="13"/>
  <c r="F14" i="13"/>
  <c r="C14" i="13"/>
  <c r="O8" i="13"/>
  <c r="L8" i="13"/>
  <c r="I8" i="13"/>
  <c r="F8" i="13"/>
  <c r="C8" i="13"/>
</calcChain>
</file>

<file path=xl/sharedStrings.xml><?xml version="1.0" encoding="utf-8"?>
<sst xmlns="http://schemas.openxmlformats.org/spreadsheetml/2006/main" count="755" uniqueCount="236">
  <si>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</si>
  <si>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</si>
  <si>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</si>
  <si>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</si>
  <si>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</si>
  <si>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</si>
  <si>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</si>
  <si>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</si>
  <si>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</si>
  <si>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</si>
  <si>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</si>
  <si>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</si>
  <si>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</si>
  <si>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</si>
  <si>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</si>
  <si>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</si>
  <si>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</si>
  <si>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</si>
  <si>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</si>
  <si>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</si>
  <si>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</si>
  <si>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</si>
  <si>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</si>
  <si>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</si>
  <si>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</si>
  <si>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</si>
  <si>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</si>
  <si>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</si>
  <si>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</si>
  <si>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</si>
  <si>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</si>
  <si>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</si>
  <si>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</si>
  <si>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</si>
  <si>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</si>
  <si>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</si>
  <si>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</si>
  <si>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</si>
  <si>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</si>
  <si>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</si>
  <si>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</si>
  <si>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</si>
  <si>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</si>
  <si>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</si>
  <si>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</si>
  <si>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</si>
  <si>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</si>
  <si>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</si>
  <si>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</si>
  <si>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</si>
  <si>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</si>
  <si>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</si>
  <si>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</si>
  <si>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</si>
  <si>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</si>
  <si>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</si>
  <si>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</si>
  <si>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</si>
  <si>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</si>
  <si>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</si>
  <si>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</si>
  <si>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</si>
  <si>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</si>
  <si>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</si>
  <si>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</si>
  <si>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</si>
  <si>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</si>
  <si>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</si>
  <si>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</si>
  <si>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</si>
  <si>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</si>
  <si>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</si>
  <si>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</si>
  <si>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</si>
  <si>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</si>
  <si>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</si>
  <si>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</si>
  <si>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</si>
  <si>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</si>
  <si>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</si>
  <si>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</si>
  <si>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</si>
  <si>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</si>
  <si>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</si>
  <si>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</si>
  <si>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</si>
  <si>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</si>
  <si>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</si>
  <si>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</si>
  <si>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</si>
  <si>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</si>
  <si>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</si>
  <si>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</si>
  <si>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</si>
  <si>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</si>
  <si>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</si>
  <si>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</si>
  <si>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</si>
  <si>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</si>
  <si>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</si>
  <si>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</si>
  <si>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</si>
  <si>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</si>
  <si>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</si>
  <si>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</si>
  <si>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</si>
  <si>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</si>
  <si>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</si>
  <si>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</si>
  <si>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</si>
  <si>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</si>
  <si>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</si>
  <si>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</si>
  <si>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</si>
  <si>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</si>
  <si>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</si>
  <si>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</si>
  <si>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</si>
  <si>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</si>
  <si>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</si>
  <si>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</si>
  <si>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</si>
  <si>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</si>
  <si>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</si>
  <si>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</si>
  <si>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</si>
  <si>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</si>
  <si>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</si>
  <si>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</si>
  <si>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</si>
  <si>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</si>
  <si>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</si>
  <si>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</si>
  <si>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</si>
  <si>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</si>
  <si>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</si>
  <si>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</si>
  <si>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</si>
  <si>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</si>
  <si>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</si>
  <si>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</si>
  <si>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</si>
  <si>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</si>
  <si>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</si>
  <si>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</si>
  <si>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</si>
  <si>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</si>
  <si>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</si>
  <si>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</si>
  <si>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</si>
  <si>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</si>
  <si>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2017г.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</si>
  <si>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</si>
  <si>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</si>
  <si>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</si>
  <si>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ООО СК "ЭнР"</t>
  </si>
  <si>
    <t>вторая и четвертая среда месяца 13.00-17.00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</si>
  <si>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</si>
  <si>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</si>
  <si>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</si>
  <si>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</si>
  <si>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</si>
  <si>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</si>
  <si>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</si>
  <si>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</si>
  <si>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</si>
  <si>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</si>
  <si>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</si>
  <si>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</si>
  <si>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</si>
  <si>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</si>
  <si>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</si>
  <si>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</si>
  <si>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</si>
  <si>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</si>
  <si>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</si>
  <si>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</si>
  <si>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</si>
  <si>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</si>
  <si>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</si>
  <si>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</si>
  <si>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Сокращение сроков обработки и выполнения необходимых мероприятий по обращениям заявителей;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</si>
  <si>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задаваемый вопрос. </t>
  </si>
  <si>
    <t>В отчетном периоде опросы потребителей не проводились.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</si>
  <si>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 не предусмотрены.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</si>
  <si>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</si>
  <si>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Организована возможность дистанционной подачи заявки.</t>
  </si>
  <si>
    <t>г.Катав-Ивановск, ул. Полевая, 46, офис 11</t>
  </si>
  <si>
    <t>2 шт.                                                                                                         МООО "Катав-Ивановское АТП", Кафе "Изумруд"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</si>
  <si>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</si>
  <si>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</si>
  <si>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</si>
  <si>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</si>
  <si>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</si>
  <si>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</si>
  <si>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Был организован пункт обслуживания потребителей</t>
  </si>
  <si>
    <t>3. Информация о качестве услуг по технологическому присоединению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</si>
  <si>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 отсутствует.</t>
  </si>
  <si>
    <t>Мероприятия</t>
  </si>
  <si>
    <t>Анализ качества предоставляемых услуг</t>
  </si>
  <si>
    <t>Анализ аварийности в сетях</t>
  </si>
  <si>
    <t>Информирование о необходимости передачи показаний приборов учета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</si>
  <si>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</si>
  <si>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</si>
  <si>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</si>
  <si>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</si>
  <si>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</si>
  <si>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</si>
  <si>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</si>
  <si>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</si>
  <si>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</si>
  <si>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</si>
  <si>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</si>
  <si>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ООО СК "ЭНР"</t>
  </si>
  <si>
    <t>Снижение уровня потерь электроэнергии в сетях ООО СК "ЭНР"</t>
  </si>
  <si>
    <t>Контроль состояния электрической сети потребителя для обеспечения условий не ухудшающих качество электрической энергии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</si>
  <si>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</si>
  <si>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</si>
  <si>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</si>
  <si>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</si>
  <si>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</si>
  <si>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</si>
  <si>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</si>
  <si>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</si>
  <si>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</si>
  <si>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</si>
  <si>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</si>
  <si>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2018г.</t>
  </si>
  <si>
    <t>Невостребованная мощность для осуществления технологического присоединения  в 2018 отсутствовала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</si>
  <si>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2018 год</t>
    </r>
  </si>
  <si>
    <t>Значение показателя, годы</t>
  </si>
  <si>
    <t>Категория присоединения потребителей услуг по передаче электрической энергии в разбивке по мощности, в динамикие по годам</t>
  </si>
  <si>
    <t xml:space="preserve">   Размера платы за технологическое присоединение к сетям ООО Сетевая компания «Энергоресурс» утвержден Постановлением от 27.12.2018г №89/5 Министерства тарифного регулирования и энергетики Челябинской области в виде стандартизированных тарифных ставок, ставок за единицу максимальной мощности. 
   Информация размещена на официальном сайте ООО Сетевая компания «Энергоресурс» http://enr-katav.ru/raskrytie-informacii/2019/ в разделе РАСКРЫТИЕ ИНФОРМАЦИИ  – 2019 –  п. 19а
Калькулятор расчета платы за технологическое присоединение к электрическим сетям за 2019 год размещен на официальном сайте ООО Сетевая компания «Энергоресурс» http://enr-katav.ru/klientam/Uslugi/TP/calc/ в разделе ГЛАВНАЯ – КЛИЕНТАМ – УСЛУГИ – ТЕХНОЛОГИЧЕСКОЕ ПРИСОЕДИНЕНИЕ - Калькулятор расчета платы за ТП</t>
  </si>
  <si>
    <t>8 (351)-472-92-70</t>
  </si>
  <si>
    <t>8 (351)-472-92-70;  sk.energoresurs@mail.ru</t>
  </si>
  <si>
    <t xml:space="preserve">    Наибольшее число обращений поступивших в отчетном году зарегистрировано в категории – осуществление технологического присоединения – 29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</si>
</sst>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23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0" fillId="0" borderId="0" xfId="0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14" fillId="0" borderId="15" xfId="0" applyFont="1" applyBorder="1" applyAlignment="1">
      <alignment horizontal="center" vertical="center" textRotation="90"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8" fillId="0" borderId="0" xfId="0" applyFont="1"/>
    <xf numFmtId="2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/>
    </xf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4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9"/>
  <sheetViews>
    <sheetView topLeftCell="A4" zoomScaleNormal="100" workbookViewId="0">
      <selection activeCell="E25" sqref="E25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9" width="5.5703125" bestFit="1" customWidth="1"/>
    <col min="10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"/>
    </row>
    <row r="2" spans="1:15" ht="16.5">
      <c r="A2" s="143" t="s">
        <v>229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"/>
    </row>
    <row r="3" spans="1:1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"/>
    </row>
    <row r="5" spans="1:15" ht="15.75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"/>
    </row>
    <row r="6" spans="1:15" ht="54.75" customHeight="1">
      <c r="A6" s="152" t="s">
        <v>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48" t="s">
        <v>4</v>
      </c>
      <c r="B8" s="148" t="s">
        <v>5</v>
      </c>
      <c r="C8" s="154" t="s">
        <v>6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7"/>
    </row>
    <row r="9" spans="1:15" ht="26.25" customHeight="1">
      <c r="A9" s="149"/>
      <c r="B9" s="149"/>
      <c r="C9" s="154" t="s">
        <v>7</v>
      </c>
      <c r="D9" s="154"/>
      <c r="E9" s="155"/>
      <c r="F9" s="154" t="s">
        <v>8</v>
      </c>
      <c r="G9" s="155"/>
      <c r="H9" s="155"/>
      <c r="I9" s="154" t="s">
        <v>9</v>
      </c>
      <c r="J9" s="155"/>
      <c r="K9" s="155"/>
      <c r="L9" s="154" t="s">
        <v>10</v>
      </c>
      <c r="M9" s="155"/>
      <c r="N9" s="155"/>
      <c r="O9" s="7"/>
    </row>
    <row r="10" spans="1:15" ht="48" customHeight="1">
      <c r="A10" s="150"/>
      <c r="B10" s="150"/>
      <c r="C10" s="141" t="s">
        <v>151</v>
      </c>
      <c r="D10" s="4" t="s">
        <v>227</v>
      </c>
      <c r="E10" s="4" t="s">
        <v>11</v>
      </c>
      <c r="F10" s="141" t="s">
        <v>151</v>
      </c>
      <c r="G10" s="55" t="s">
        <v>227</v>
      </c>
      <c r="H10" s="4" t="s">
        <v>11</v>
      </c>
      <c r="I10" s="141" t="s">
        <v>151</v>
      </c>
      <c r="J10" s="55" t="s">
        <v>227</v>
      </c>
      <c r="K10" s="4" t="s">
        <v>11</v>
      </c>
      <c r="L10" s="141" t="s">
        <v>151</v>
      </c>
      <c r="M10" s="55" t="s">
        <v>227</v>
      </c>
      <c r="N10" s="4" t="s">
        <v>11</v>
      </c>
      <c r="O10" s="7"/>
    </row>
    <row r="11" spans="1:15">
      <c r="A11" s="144" t="s">
        <v>12</v>
      </c>
      <c r="B11" s="6">
        <v>1</v>
      </c>
      <c r="C11" s="140">
        <v>0</v>
      </c>
      <c r="D11" s="6">
        <v>0</v>
      </c>
      <c r="E11" s="84" t="s">
        <v>191</v>
      </c>
      <c r="F11" s="140">
        <v>0</v>
      </c>
      <c r="G11" s="54">
        <v>0</v>
      </c>
      <c r="H11" s="84" t="s">
        <v>191</v>
      </c>
      <c r="I11" s="140">
        <v>0</v>
      </c>
      <c r="J11" s="140">
        <v>0</v>
      </c>
      <c r="K11" s="84" t="s">
        <v>191</v>
      </c>
      <c r="L11" s="140">
        <v>0</v>
      </c>
      <c r="M11" s="140">
        <v>0</v>
      </c>
      <c r="N11" s="127" t="s">
        <v>191</v>
      </c>
      <c r="O11" s="7"/>
    </row>
    <row r="12" spans="1:15">
      <c r="A12" s="145"/>
      <c r="B12" s="6">
        <v>2</v>
      </c>
      <c r="C12" s="140">
        <v>0</v>
      </c>
      <c r="D12" s="6">
        <v>0</v>
      </c>
      <c r="E12" s="84" t="s">
        <v>191</v>
      </c>
      <c r="F12" s="140">
        <v>0</v>
      </c>
      <c r="G12" s="54">
        <v>0</v>
      </c>
      <c r="H12" s="84" t="s">
        <v>191</v>
      </c>
      <c r="I12" s="140">
        <v>0</v>
      </c>
      <c r="J12" s="140">
        <v>0</v>
      </c>
      <c r="K12" s="84" t="s">
        <v>191</v>
      </c>
      <c r="L12" s="75">
        <v>0</v>
      </c>
      <c r="M12" s="75">
        <v>0</v>
      </c>
      <c r="N12" s="127" t="s">
        <v>191</v>
      </c>
      <c r="O12" s="7"/>
    </row>
    <row r="13" spans="1:15">
      <c r="A13" s="145"/>
      <c r="B13" s="5">
        <v>3</v>
      </c>
      <c r="C13" s="140">
        <v>0</v>
      </c>
      <c r="D13" s="6">
        <v>0</v>
      </c>
      <c r="E13" s="84" t="s">
        <v>191</v>
      </c>
      <c r="F13" s="140">
        <v>0</v>
      </c>
      <c r="G13" s="54">
        <v>0</v>
      </c>
      <c r="H13" s="84" t="s">
        <v>191</v>
      </c>
      <c r="I13" s="75">
        <v>0</v>
      </c>
      <c r="J13" s="75">
        <v>0</v>
      </c>
      <c r="K13" s="84" t="s">
        <v>191</v>
      </c>
      <c r="L13" s="75">
        <v>1715</v>
      </c>
      <c r="M13" s="75">
        <v>1674</v>
      </c>
      <c r="N13" s="127">
        <f t="shared" ref="N13:N19" si="0">(M13-L13)/L13</f>
        <v>-2.39067055393586E-2</v>
      </c>
      <c r="O13" s="7"/>
    </row>
    <row r="14" spans="1:15">
      <c r="A14" s="146" t="s">
        <v>13</v>
      </c>
      <c r="B14" s="6">
        <v>1</v>
      </c>
      <c r="C14" s="140">
        <v>0</v>
      </c>
      <c r="D14" s="6">
        <v>0</v>
      </c>
      <c r="E14" s="84" t="s">
        <v>191</v>
      </c>
      <c r="F14" s="140">
        <v>0</v>
      </c>
      <c r="G14" s="54">
        <v>0</v>
      </c>
      <c r="H14" s="84" t="s">
        <v>191</v>
      </c>
      <c r="I14" s="75">
        <v>0</v>
      </c>
      <c r="J14" s="75">
        <v>0</v>
      </c>
      <c r="K14" s="84" t="s">
        <v>191</v>
      </c>
      <c r="L14" s="75">
        <v>0</v>
      </c>
      <c r="M14" s="75">
        <v>0</v>
      </c>
      <c r="N14" s="127" t="s">
        <v>191</v>
      </c>
      <c r="O14" s="7"/>
    </row>
    <row r="15" spans="1:15">
      <c r="A15" s="146"/>
      <c r="B15" s="6">
        <v>2</v>
      </c>
      <c r="C15" s="140">
        <v>0</v>
      </c>
      <c r="D15" s="6">
        <v>0</v>
      </c>
      <c r="E15" s="84" t="s">
        <v>191</v>
      </c>
      <c r="F15" s="140">
        <v>0</v>
      </c>
      <c r="G15" s="54">
        <v>0</v>
      </c>
      <c r="H15" s="84" t="s">
        <v>191</v>
      </c>
      <c r="I15" s="75">
        <v>0</v>
      </c>
      <c r="J15" s="75">
        <v>0</v>
      </c>
      <c r="K15" s="84" t="s">
        <v>191</v>
      </c>
      <c r="L15" s="75">
        <v>11</v>
      </c>
      <c r="M15" s="75">
        <v>11</v>
      </c>
      <c r="N15" s="127">
        <f t="shared" si="0"/>
        <v>0</v>
      </c>
      <c r="O15" s="7"/>
    </row>
    <row r="16" spans="1:15">
      <c r="A16" s="146"/>
      <c r="B16" s="6">
        <v>3</v>
      </c>
      <c r="C16" s="140">
        <v>0</v>
      </c>
      <c r="D16" s="6">
        <v>0</v>
      </c>
      <c r="E16" s="84" t="s">
        <v>191</v>
      </c>
      <c r="F16" s="140">
        <v>0</v>
      </c>
      <c r="G16" s="54">
        <v>0</v>
      </c>
      <c r="H16" s="84" t="s">
        <v>191</v>
      </c>
      <c r="I16" s="75">
        <v>4</v>
      </c>
      <c r="J16" s="75">
        <v>3</v>
      </c>
      <c r="K16" s="127">
        <f t="shared" ref="K16:K19" si="1">(J16-I16)/I16</f>
        <v>-0.25</v>
      </c>
      <c r="L16" s="75">
        <v>106</v>
      </c>
      <c r="M16" s="75">
        <v>251</v>
      </c>
      <c r="N16" s="127">
        <f t="shared" si="0"/>
        <v>1.3679245283018868</v>
      </c>
      <c r="O16" s="7"/>
    </row>
    <row r="17" spans="1:15">
      <c r="A17" s="144" t="s">
        <v>14</v>
      </c>
      <c r="B17" s="6">
        <v>1</v>
      </c>
      <c r="C17" s="140">
        <v>0</v>
      </c>
      <c r="D17" s="6">
        <v>0</v>
      </c>
      <c r="E17" s="84" t="s">
        <v>191</v>
      </c>
      <c r="F17" s="140">
        <v>0</v>
      </c>
      <c r="G17" s="54">
        <v>0</v>
      </c>
      <c r="H17" s="84" t="s">
        <v>191</v>
      </c>
      <c r="I17" s="75">
        <v>0</v>
      </c>
      <c r="J17" s="75">
        <v>0</v>
      </c>
      <c r="K17" s="84" t="s">
        <v>191</v>
      </c>
      <c r="L17" s="75">
        <f>L11+L14</f>
        <v>0</v>
      </c>
      <c r="M17" s="75">
        <v>0</v>
      </c>
      <c r="N17" s="127" t="s">
        <v>191</v>
      </c>
      <c r="O17" s="7"/>
    </row>
    <row r="18" spans="1:15">
      <c r="A18" s="145"/>
      <c r="B18" s="6">
        <v>2</v>
      </c>
      <c r="C18" s="140">
        <v>0</v>
      </c>
      <c r="D18" s="6">
        <v>0</v>
      </c>
      <c r="E18" s="84" t="s">
        <v>191</v>
      </c>
      <c r="F18" s="140">
        <v>0</v>
      </c>
      <c r="G18" s="54">
        <v>0</v>
      </c>
      <c r="H18" s="84" t="s">
        <v>191</v>
      </c>
      <c r="I18" s="75">
        <f t="shared" ref="I18:I19" si="2">I15+I12</f>
        <v>0</v>
      </c>
      <c r="J18" s="75">
        <v>0</v>
      </c>
      <c r="K18" s="84" t="s">
        <v>191</v>
      </c>
      <c r="L18" s="75">
        <f t="shared" ref="L18:L19" si="3">L12+L15</f>
        <v>11</v>
      </c>
      <c r="M18" s="75">
        <v>11</v>
      </c>
      <c r="N18" s="127">
        <f t="shared" si="0"/>
        <v>0</v>
      </c>
      <c r="O18" s="7"/>
    </row>
    <row r="19" spans="1:15">
      <c r="A19" s="147"/>
      <c r="B19" s="6">
        <v>3</v>
      </c>
      <c r="C19" s="140">
        <v>0</v>
      </c>
      <c r="D19" s="6">
        <v>0</v>
      </c>
      <c r="E19" s="84" t="s">
        <v>191</v>
      </c>
      <c r="F19" s="140">
        <v>0</v>
      </c>
      <c r="G19" s="54">
        <v>0</v>
      </c>
      <c r="H19" s="84" t="s">
        <v>191</v>
      </c>
      <c r="I19" s="75">
        <f t="shared" si="2"/>
        <v>4</v>
      </c>
      <c r="J19" s="75">
        <v>3</v>
      </c>
      <c r="K19" s="127">
        <f t="shared" si="1"/>
        <v>-0.25</v>
      </c>
      <c r="L19" s="75">
        <f t="shared" si="3"/>
        <v>1821</v>
      </c>
      <c r="M19" s="75">
        <v>1930</v>
      </c>
      <c r="N19" s="127">
        <f t="shared" si="0"/>
        <v>5.9857221306974191E-2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9"/>
  <sheetViews>
    <sheetView view="pageBreakPreview" zoomScaleNormal="90" zoomScaleSheetLayoutView="100" workbookViewId="0">
      <selection activeCell="C24" sqref="C24"/>
    </sheetView>
  </sheetViews>
  <sheetFormatPr defaultRowHeight="15"/>
  <cols>
    <col min="2" max="2" width="75" customWidth="1"/>
  </cols>
  <sheetData>
    <row r="1" spans="1:26" ht="15" customHeight="1">
      <c r="A1" s="171" t="s">
        <v>59</v>
      </c>
      <c r="B1" s="171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8.75" customHeight="1">
      <c r="A2" s="171"/>
      <c r="B2" s="171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29" customFormat="1" ht="18.75" customHeight="1">
      <c r="A3" s="171"/>
      <c r="B3" s="171"/>
      <c r="C3" s="71"/>
      <c r="D3" s="71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50" customFormat="1" ht="15.75">
      <c r="A5" s="48" t="s">
        <v>55</v>
      </c>
      <c r="B5" s="48" t="s">
        <v>56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s="50" customFormat="1" ht="15.75">
      <c r="A6" s="17">
        <v>1</v>
      </c>
      <c r="B6" s="51" t="s">
        <v>195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s="50" customFormat="1" ht="110.25">
      <c r="A7" s="17">
        <v>2</v>
      </c>
      <c r="B7" s="51" t="s">
        <v>182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s="50" customFormat="1" ht="31.5">
      <c r="A8" s="17">
        <v>3</v>
      </c>
      <c r="B8" s="51" t="s">
        <v>180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s="50" customFormat="1" ht="31.5">
      <c r="A9" s="17">
        <v>4</v>
      </c>
      <c r="B9" s="51" t="s">
        <v>179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"/>
  <sheetViews>
    <sheetView workbookViewId="0">
      <selection activeCell="J35" sqref="J35"/>
    </sheetView>
  </sheetViews>
  <sheetFormatPr defaultRowHeight="15"/>
  <sheetData>
    <row r="1" spans="1:9" ht="18.75" customHeight="1">
      <c r="A1" s="172" t="s">
        <v>161</v>
      </c>
      <c r="B1" s="172"/>
      <c r="C1" s="172"/>
      <c r="D1" s="172"/>
      <c r="E1" s="172"/>
      <c r="F1" s="172"/>
      <c r="G1" s="172"/>
      <c r="H1" s="172"/>
      <c r="I1" s="172"/>
    </row>
    <row r="2" spans="1:9" s="29" customFormat="1" ht="18.75" customHeight="1">
      <c r="A2" s="172"/>
      <c r="B2" s="172"/>
      <c r="C2" s="172"/>
      <c r="D2" s="172"/>
      <c r="E2" s="172"/>
      <c r="F2" s="172"/>
      <c r="G2" s="172"/>
      <c r="H2" s="172"/>
      <c r="I2" s="172"/>
    </row>
    <row r="3" spans="1:9" s="29" customFormat="1" ht="18.75" customHeight="1">
      <c r="A3" s="172"/>
      <c r="B3" s="172"/>
      <c r="C3" s="172"/>
      <c r="D3" s="172"/>
      <c r="E3" s="172"/>
      <c r="F3" s="172"/>
      <c r="G3" s="172"/>
      <c r="H3" s="172"/>
      <c r="I3" s="172"/>
    </row>
    <row r="4" spans="1:9" s="29" customFormat="1" ht="18.75" customHeight="1">
      <c r="A4" s="172"/>
      <c r="B4" s="172"/>
      <c r="C4" s="172"/>
      <c r="D4" s="172"/>
      <c r="E4" s="172"/>
      <c r="F4" s="172"/>
      <c r="G4" s="172"/>
      <c r="H4" s="172"/>
      <c r="I4" s="172"/>
    </row>
    <row r="6" spans="1:9" ht="15.75">
      <c r="A6" s="45" t="s">
        <v>193</v>
      </c>
    </row>
  </sheetData>
  <mergeCells count="1">
    <mergeCell ref="A1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7"/>
  <sheetViews>
    <sheetView zoomScaleNormal="100" workbookViewId="0">
      <selection activeCell="E17" sqref="E17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73" t="s">
        <v>162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ht="15" customHeight="1">
      <c r="A2" s="174" t="s">
        <v>47</v>
      </c>
      <c r="B2" s="177" t="s">
        <v>23</v>
      </c>
      <c r="C2" s="180" t="s">
        <v>231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 t="s">
        <v>60</v>
      </c>
    </row>
    <row r="3" spans="1:18" ht="31.5" customHeight="1">
      <c r="A3" s="175"/>
      <c r="B3" s="178"/>
      <c r="C3" s="185" t="s">
        <v>163</v>
      </c>
      <c r="D3" s="180"/>
      <c r="E3" s="181"/>
      <c r="F3" s="185" t="s">
        <v>164</v>
      </c>
      <c r="G3" s="180"/>
      <c r="H3" s="181"/>
      <c r="I3" s="185" t="s">
        <v>165</v>
      </c>
      <c r="J3" s="180"/>
      <c r="K3" s="181"/>
      <c r="L3" s="185" t="s">
        <v>61</v>
      </c>
      <c r="M3" s="180"/>
      <c r="N3" s="181"/>
      <c r="O3" s="185" t="s">
        <v>62</v>
      </c>
      <c r="P3" s="180"/>
      <c r="Q3" s="181"/>
      <c r="R3" s="183"/>
    </row>
    <row r="4" spans="1:18" ht="56.25" customHeight="1">
      <c r="A4" s="176"/>
      <c r="B4" s="179"/>
      <c r="C4" s="75">
        <v>2017</v>
      </c>
      <c r="D4" s="75">
        <v>2018</v>
      </c>
      <c r="E4" s="87" t="s">
        <v>63</v>
      </c>
      <c r="F4" s="75">
        <v>2017</v>
      </c>
      <c r="G4" s="75">
        <v>2018</v>
      </c>
      <c r="H4" s="87" t="s">
        <v>63</v>
      </c>
      <c r="I4" s="75">
        <v>2017</v>
      </c>
      <c r="J4" s="75">
        <v>2018</v>
      </c>
      <c r="K4" s="87" t="s">
        <v>63</v>
      </c>
      <c r="L4" s="75">
        <v>2017</v>
      </c>
      <c r="M4" s="75">
        <v>2018</v>
      </c>
      <c r="N4" s="75" t="s">
        <v>63</v>
      </c>
      <c r="O4" s="75">
        <v>2017</v>
      </c>
      <c r="P4" s="75">
        <v>2018</v>
      </c>
      <c r="Q4" s="38" t="s">
        <v>63</v>
      </c>
      <c r="R4" s="184"/>
    </row>
    <row r="5" spans="1:18" s="29" customFormat="1">
      <c r="A5" s="8">
        <v>1</v>
      </c>
      <c r="B5" s="129">
        <v>2</v>
      </c>
      <c r="C5" s="8">
        <v>3</v>
      </c>
      <c r="D5" s="129">
        <v>4</v>
      </c>
      <c r="E5" s="8">
        <v>5</v>
      </c>
      <c r="F5" s="129">
        <v>6</v>
      </c>
      <c r="G5" s="8">
        <v>7</v>
      </c>
      <c r="H5" s="129">
        <v>8</v>
      </c>
      <c r="I5" s="8">
        <v>9</v>
      </c>
      <c r="J5" s="129">
        <v>10</v>
      </c>
      <c r="K5" s="8">
        <v>11</v>
      </c>
      <c r="L5" s="129">
        <v>12</v>
      </c>
      <c r="M5" s="8">
        <v>13</v>
      </c>
      <c r="N5" s="129">
        <v>14</v>
      </c>
      <c r="O5" s="8">
        <v>15</v>
      </c>
      <c r="P5" s="129">
        <v>16</v>
      </c>
      <c r="Q5" s="8">
        <v>17</v>
      </c>
      <c r="R5" s="129">
        <v>18</v>
      </c>
    </row>
    <row r="6" spans="1:18" ht="29.25" customHeight="1">
      <c r="A6" s="38">
        <v>1</v>
      </c>
      <c r="B6" s="41" t="s">
        <v>64</v>
      </c>
      <c r="C6" s="88">
        <v>16</v>
      </c>
      <c r="D6" s="84">
        <v>166</v>
      </c>
      <c r="E6" s="127">
        <f>(D6-C6)/C6</f>
        <v>9.375</v>
      </c>
      <c r="F6" s="88">
        <v>0</v>
      </c>
      <c r="G6" s="88">
        <v>1</v>
      </c>
      <c r="H6" s="84" t="s">
        <v>191</v>
      </c>
      <c r="I6" s="88">
        <v>0</v>
      </c>
      <c r="J6" s="88">
        <v>0</v>
      </c>
      <c r="K6" s="84" t="s">
        <v>191</v>
      </c>
      <c r="L6" s="88">
        <v>0</v>
      </c>
      <c r="M6" s="88">
        <v>0</v>
      </c>
      <c r="N6" s="84" t="s">
        <v>191</v>
      </c>
      <c r="O6" s="88">
        <v>0</v>
      </c>
      <c r="P6" s="88">
        <v>0</v>
      </c>
      <c r="Q6" s="84" t="s">
        <v>191</v>
      </c>
      <c r="R6" s="88">
        <f>SUM(D6+G6+J6+M6+P6)</f>
        <v>167</v>
      </c>
    </row>
    <row r="7" spans="1:18" ht="90">
      <c r="A7" s="38">
        <v>2</v>
      </c>
      <c r="B7" s="41" t="s">
        <v>65</v>
      </c>
      <c r="C7" s="88">
        <v>14</v>
      </c>
      <c r="D7" s="88">
        <v>179</v>
      </c>
      <c r="E7" s="127">
        <f>(D7-C7)/C7</f>
        <v>11.785714285714286</v>
      </c>
      <c r="F7" s="88">
        <v>0</v>
      </c>
      <c r="G7" s="88">
        <v>1</v>
      </c>
      <c r="H7" s="84" t="s">
        <v>191</v>
      </c>
      <c r="I7" s="88">
        <v>0</v>
      </c>
      <c r="J7" s="88">
        <v>0</v>
      </c>
      <c r="K7" s="84" t="s">
        <v>191</v>
      </c>
      <c r="L7" s="88">
        <v>0</v>
      </c>
      <c r="M7" s="88">
        <v>0</v>
      </c>
      <c r="N7" s="84" t="s">
        <v>191</v>
      </c>
      <c r="O7" s="88">
        <v>0</v>
      </c>
      <c r="P7" s="88">
        <v>0</v>
      </c>
      <c r="Q7" s="84" t="s">
        <v>191</v>
      </c>
      <c r="R7" s="88">
        <f t="shared" ref="R7:R17" si="0">SUM(D7+G7+J7+M7+P7)</f>
        <v>180</v>
      </c>
    </row>
    <row r="8" spans="1:18" ht="150">
      <c r="A8" s="38">
        <v>3</v>
      </c>
      <c r="B8" s="41" t="s">
        <v>66</v>
      </c>
      <c r="C8" s="88">
        <f>C9+C10</f>
        <v>0</v>
      </c>
      <c r="D8" s="88">
        <v>0</v>
      </c>
      <c r="E8" s="84" t="s">
        <v>191</v>
      </c>
      <c r="F8" s="88">
        <f>F9+F10</f>
        <v>0</v>
      </c>
      <c r="G8" s="88">
        <v>0</v>
      </c>
      <c r="H8" s="84" t="s">
        <v>191</v>
      </c>
      <c r="I8" s="88">
        <f>I9+I10</f>
        <v>0</v>
      </c>
      <c r="J8" s="88">
        <v>0</v>
      </c>
      <c r="K8" s="84" t="s">
        <v>191</v>
      </c>
      <c r="L8" s="88">
        <f>L9+L10</f>
        <v>0</v>
      </c>
      <c r="M8" s="88">
        <v>0</v>
      </c>
      <c r="N8" s="84" t="s">
        <v>191</v>
      </c>
      <c r="O8" s="88">
        <f>O9+O10</f>
        <v>0</v>
      </c>
      <c r="P8" s="88">
        <v>0</v>
      </c>
      <c r="Q8" s="84" t="s">
        <v>191</v>
      </c>
      <c r="R8" s="88">
        <f t="shared" si="0"/>
        <v>0</v>
      </c>
    </row>
    <row r="9" spans="1:18" ht="17.25" customHeight="1">
      <c r="A9" s="76" t="s">
        <v>35</v>
      </c>
      <c r="B9" s="86" t="s">
        <v>67</v>
      </c>
      <c r="C9" s="90">
        <v>0</v>
      </c>
      <c r="D9" s="90">
        <v>0</v>
      </c>
      <c r="E9" s="84">
        <v>0</v>
      </c>
      <c r="F9" s="90">
        <v>0</v>
      </c>
      <c r="G9" s="90">
        <v>0</v>
      </c>
      <c r="H9" s="84" t="s">
        <v>191</v>
      </c>
      <c r="I9" s="90">
        <v>0</v>
      </c>
      <c r="J9" s="88">
        <v>0</v>
      </c>
      <c r="K9" s="84" t="s">
        <v>191</v>
      </c>
      <c r="L9" s="90">
        <v>0</v>
      </c>
      <c r="M9" s="88">
        <v>0</v>
      </c>
      <c r="N9" s="84" t="s">
        <v>191</v>
      </c>
      <c r="O9" s="90">
        <v>0</v>
      </c>
      <c r="P9" s="88">
        <v>0</v>
      </c>
      <c r="Q9" s="84" t="s">
        <v>191</v>
      </c>
      <c r="R9" s="88">
        <f t="shared" si="0"/>
        <v>0</v>
      </c>
    </row>
    <row r="10" spans="1:18">
      <c r="A10" s="76" t="s">
        <v>36</v>
      </c>
      <c r="B10" s="86" t="s">
        <v>68</v>
      </c>
      <c r="C10" s="90">
        <v>0</v>
      </c>
      <c r="D10" s="90">
        <v>0</v>
      </c>
      <c r="E10" s="84">
        <v>0</v>
      </c>
      <c r="F10" s="90">
        <v>0</v>
      </c>
      <c r="G10" s="90">
        <v>0</v>
      </c>
      <c r="H10" s="84" t="s">
        <v>191</v>
      </c>
      <c r="I10" s="90">
        <v>0</v>
      </c>
      <c r="J10" s="88">
        <v>0</v>
      </c>
      <c r="K10" s="84" t="s">
        <v>191</v>
      </c>
      <c r="L10" s="90">
        <v>0</v>
      </c>
      <c r="M10" s="88">
        <v>0</v>
      </c>
      <c r="N10" s="84" t="s">
        <v>191</v>
      </c>
      <c r="O10" s="90">
        <v>0</v>
      </c>
      <c r="P10" s="88">
        <v>0</v>
      </c>
      <c r="Q10" s="84" t="s">
        <v>191</v>
      </c>
      <c r="R10" s="88">
        <f t="shared" si="0"/>
        <v>0</v>
      </c>
    </row>
    <row r="11" spans="1:18" ht="73.5" customHeight="1">
      <c r="A11" s="76" t="s">
        <v>69</v>
      </c>
      <c r="B11" s="41" t="s">
        <v>70</v>
      </c>
      <c r="C11" s="88">
        <v>7</v>
      </c>
      <c r="D11" s="84">
        <v>32</v>
      </c>
      <c r="E11" s="127">
        <f>(D11-C11)/C11</f>
        <v>3.5714285714285716</v>
      </c>
      <c r="F11" s="88">
        <v>0</v>
      </c>
      <c r="G11" s="84">
        <v>17</v>
      </c>
      <c r="H11" s="84" t="s">
        <v>191</v>
      </c>
      <c r="I11" s="88">
        <v>0</v>
      </c>
      <c r="J11" s="88">
        <v>0</v>
      </c>
      <c r="K11" s="84" t="s">
        <v>191</v>
      </c>
      <c r="L11" s="88">
        <v>0</v>
      </c>
      <c r="M11" s="88">
        <v>0</v>
      </c>
      <c r="N11" s="84" t="s">
        <v>191</v>
      </c>
      <c r="O11" s="88">
        <v>0</v>
      </c>
      <c r="P11" s="88">
        <v>0</v>
      </c>
      <c r="Q11" s="84" t="s">
        <v>191</v>
      </c>
      <c r="R11" s="88">
        <f t="shared" si="0"/>
        <v>49</v>
      </c>
    </row>
    <row r="12" spans="1:18" ht="57.75" customHeight="1">
      <c r="A12" s="76" t="s">
        <v>71</v>
      </c>
      <c r="B12" s="41" t="s">
        <v>72</v>
      </c>
      <c r="C12" s="88">
        <v>0</v>
      </c>
      <c r="D12" s="88">
        <v>179</v>
      </c>
      <c r="E12" s="84" t="s">
        <v>191</v>
      </c>
      <c r="F12" s="88">
        <v>0</v>
      </c>
      <c r="G12" s="88">
        <v>1</v>
      </c>
      <c r="H12" s="84" t="s">
        <v>191</v>
      </c>
      <c r="I12" s="88">
        <v>0</v>
      </c>
      <c r="J12" s="88">
        <v>0</v>
      </c>
      <c r="K12" s="84" t="s">
        <v>191</v>
      </c>
      <c r="L12" s="88">
        <v>0</v>
      </c>
      <c r="M12" s="88">
        <v>0</v>
      </c>
      <c r="N12" s="84" t="s">
        <v>191</v>
      </c>
      <c r="O12" s="88">
        <v>0</v>
      </c>
      <c r="P12" s="88">
        <v>0</v>
      </c>
      <c r="Q12" s="84" t="s">
        <v>191</v>
      </c>
      <c r="R12" s="88">
        <f t="shared" si="0"/>
        <v>180</v>
      </c>
    </row>
    <row r="13" spans="1:18" ht="57.75" customHeight="1">
      <c r="A13" s="76" t="s">
        <v>73</v>
      </c>
      <c r="B13" s="41" t="s">
        <v>74</v>
      </c>
      <c r="C13" s="88">
        <v>0</v>
      </c>
      <c r="D13" s="88">
        <v>180</v>
      </c>
      <c r="E13" s="84" t="s">
        <v>191</v>
      </c>
      <c r="F13" s="88">
        <v>0</v>
      </c>
      <c r="G13" s="88">
        <v>0</v>
      </c>
      <c r="H13" s="84" t="s">
        <v>191</v>
      </c>
      <c r="I13" s="88">
        <v>0</v>
      </c>
      <c r="J13" s="88">
        <v>0</v>
      </c>
      <c r="K13" s="84" t="s">
        <v>191</v>
      </c>
      <c r="L13" s="88">
        <v>0</v>
      </c>
      <c r="M13" s="88">
        <v>0</v>
      </c>
      <c r="N13" s="84" t="s">
        <v>191</v>
      </c>
      <c r="O13" s="88">
        <v>0</v>
      </c>
      <c r="P13" s="88">
        <v>0</v>
      </c>
      <c r="Q13" s="84" t="s">
        <v>191</v>
      </c>
      <c r="R13" s="88">
        <f t="shared" si="0"/>
        <v>180</v>
      </c>
    </row>
    <row r="14" spans="1:18" ht="135">
      <c r="A14" s="76" t="s">
        <v>75</v>
      </c>
      <c r="B14" s="41" t="s">
        <v>76</v>
      </c>
      <c r="C14" s="88">
        <f>C15+C16</f>
        <v>0</v>
      </c>
      <c r="D14" s="88">
        <v>0</v>
      </c>
      <c r="E14" s="84">
        <v>0</v>
      </c>
      <c r="F14" s="88">
        <f>F15+F16</f>
        <v>0</v>
      </c>
      <c r="G14" s="88">
        <v>0</v>
      </c>
      <c r="H14" s="84" t="s">
        <v>191</v>
      </c>
      <c r="I14" s="88">
        <f>I15+I16</f>
        <v>0</v>
      </c>
      <c r="J14" s="88">
        <v>0</v>
      </c>
      <c r="K14" s="84" t="s">
        <v>191</v>
      </c>
      <c r="L14" s="88">
        <f>L15+L16</f>
        <v>0</v>
      </c>
      <c r="M14" s="88">
        <v>0</v>
      </c>
      <c r="N14" s="84" t="s">
        <v>191</v>
      </c>
      <c r="O14" s="88">
        <v>0</v>
      </c>
      <c r="P14" s="88">
        <v>0</v>
      </c>
      <c r="Q14" s="84" t="s">
        <v>191</v>
      </c>
      <c r="R14" s="88">
        <f t="shared" si="0"/>
        <v>0</v>
      </c>
    </row>
    <row r="15" spans="1:18" ht="15" customHeight="1">
      <c r="A15" s="76" t="s">
        <v>77</v>
      </c>
      <c r="B15" s="41" t="s">
        <v>67</v>
      </c>
      <c r="C15" s="88">
        <v>0</v>
      </c>
      <c r="D15" s="88">
        <v>0</v>
      </c>
      <c r="E15" s="84">
        <v>0</v>
      </c>
      <c r="F15" s="88">
        <v>0</v>
      </c>
      <c r="G15" s="88">
        <v>0</v>
      </c>
      <c r="H15" s="84" t="s">
        <v>191</v>
      </c>
      <c r="I15" s="88">
        <v>0</v>
      </c>
      <c r="J15" s="88">
        <v>0</v>
      </c>
      <c r="K15" s="84" t="s">
        <v>191</v>
      </c>
      <c r="L15" s="88">
        <v>0</v>
      </c>
      <c r="M15" s="88">
        <v>0</v>
      </c>
      <c r="N15" s="84" t="s">
        <v>191</v>
      </c>
      <c r="O15" s="88">
        <v>0</v>
      </c>
      <c r="P15" s="88">
        <v>0</v>
      </c>
      <c r="Q15" s="84" t="s">
        <v>191</v>
      </c>
      <c r="R15" s="88">
        <f t="shared" si="0"/>
        <v>0</v>
      </c>
    </row>
    <row r="16" spans="1:18">
      <c r="A16" s="76" t="s">
        <v>78</v>
      </c>
      <c r="B16" s="41" t="s">
        <v>79</v>
      </c>
      <c r="C16" s="88">
        <v>0</v>
      </c>
      <c r="D16" s="88">
        <v>0</v>
      </c>
      <c r="E16" s="84">
        <v>0</v>
      </c>
      <c r="F16" s="88">
        <v>0</v>
      </c>
      <c r="G16" s="88">
        <v>0</v>
      </c>
      <c r="H16" s="84" t="s">
        <v>191</v>
      </c>
      <c r="I16" s="88">
        <v>0</v>
      </c>
      <c r="J16" s="88">
        <v>0</v>
      </c>
      <c r="K16" s="84" t="s">
        <v>191</v>
      </c>
      <c r="L16" s="88">
        <v>0</v>
      </c>
      <c r="M16" s="88">
        <v>0</v>
      </c>
      <c r="N16" s="84" t="s">
        <v>191</v>
      </c>
      <c r="O16" s="88">
        <v>0</v>
      </c>
      <c r="P16" s="88">
        <v>0</v>
      </c>
      <c r="Q16" s="84" t="s">
        <v>191</v>
      </c>
      <c r="R16" s="88">
        <f t="shared" si="0"/>
        <v>0</v>
      </c>
    </row>
    <row r="17" spans="1:18" ht="75">
      <c r="A17" s="76" t="s">
        <v>80</v>
      </c>
      <c r="B17" s="41" t="s">
        <v>81</v>
      </c>
      <c r="C17" s="88">
        <v>0</v>
      </c>
      <c r="D17" s="88">
        <v>66</v>
      </c>
      <c r="E17" s="84" t="s">
        <v>191</v>
      </c>
      <c r="F17" s="88">
        <v>0</v>
      </c>
      <c r="G17" s="88">
        <v>0</v>
      </c>
      <c r="H17" s="84" t="s">
        <v>191</v>
      </c>
      <c r="I17" s="88">
        <v>0</v>
      </c>
      <c r="J17" s="88">
        <v>0</v>
      </c>
      <c r="K17" s="84" t="s">
        <v>191</v>
      </c>
      <c r="L17" s="88">
        <v>0</v>
      </c>
      <c r="M17" s="88">
        <v>0</v>
      </c>
      <c r="N17" s="84" t="s">
        <v>191</v>
      </c>
      <c r="O17" s="88">
        <v>0</v>
      </c>
      <c r="P17" s="88">
        <v>0</v>
      </c>
      <c r="Q17" s="84" t="s">
        <v>191</v>
      </c>
      <c r="R17" s="88">
        <f t="shared" si="0"/>
        <v>66</v>
      </c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4"/>
  <sheetViews>
    <sheetView zoomScaleNormal="100" zoomScaleSheetLayoutView="100" workbookViewId="0">
      <selection activeCell="G18" sqref="G18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186" t="s">
        <v>192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3" spans="1:11" ht="18.75" customHeight="1">
      <c r="A3" s="157" t="s">
        <v>232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7.2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8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 ht="15" customHeight="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 ht="15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1:1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2"/>
  <sheetViews>
    <sheetView zoomScaleNormal="100" workbookViewId="0">
      <selection activeCell="D6" sqref="D6"/>
    </sheetView>
  </sheetViews>
  <sheetFormatPr defaultRowHeight="15"/>
  <cols>
    <col min="2" max="2" width="31.5703125" customWidth="1"/>
    <col min="4" max="4" width="9.140625" style="29"/>
    <col min="5" max="5" width="10" customWidth="1"/>
    <col min="7" max="7" width="9.140625" style="29"/>
    <col min="8" max="8" width="9.85546875" customWidth="1"/>
    <col min="10" max="10" width="9.140625" style="29"/>
    <col min="11" max="11" width="9.7109375" customWidth="1"/>
    <col min="13" max="13" width="9.140625" style="29"/>
    <col min="14" max="14" width="9.85546875" customWidth="1"/>
    <col min="16" max="16" width="9.140625" style="29"/>
    <col min="17" max="17" width="9.7109375" customWidth="1"/>
  </cols>
  <sheetData>
    <row r="1" spans="1:17" ht="99.75" customHeight="1">
      <c r="A1" s="187" t="s">
        <v>190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28.5" customHeight="1">
      <c r="A2" s="188" t="s">
        <v>47</v>
      </c>
      <c r="B2" s="188" t="s">
        <v>82</v>
      </c>
      <c r="C2" s="192" t="s">
        <v>83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/>
    </row>
    <row r="3" spans="1:17" ht="44.25" customHeight="1">
      <c r="A3" s="191"/>
      <c r="B3" s="189"/>
      <c r="C3" s="192" t="s">
        <v>84</v>
      </c>
      <c r="D3" s="193"/>
      <c r="E3" s="194"/>
      <c r="F3" s="192" t="s">
        <v>85</v>
      </c>
      <c r="G3" s="193"/>
      <c r="H3" s="194"/>
      <c r="I3" s="192" t="s">
        <v>86</v>
      </c>
      <c r="J3" s="193"/>
      <c r="K3" s="194"/>
      <c r="L3" s="192" t="s">
        <v>87</v>
      </c>
      <c r="M3" s="193"/>
      <c r="N3" s="194"/>
      <c r="O3" s="192" t="s">
        <v>88</v>
      </c>
      <c r="P3" s="193"/>
      <c r="Q3" s="194"/>
    </row>
    <row r="4" spans="1:17" ht="51">
      <c r="A4" s="190"/>
      <c r="B4" s="190"/>
      <c r="C4" s="85">
        <v>2017</v>
      </c>
      <c r="D4" s="85">
        <v>2018</v>
      </c>
      <c r="E4" s="85" t="s">
        <v>63</v>
      </c>
      <c r="F4" s="85">
        <v>2017</v>
      </c>
      <c r="G4" s="85">
        <v>2018</v>
      </c>
      <c r="H4" s="85" t="s">
        <v>63</v>
      </c>
      <c r="I4" s="85">
        <v>2017</v>
      </c>
      <c r="J4" s="85">
        <v>2018</v>
      </c>
      <c r="K4" s="85" t="s">
        <v>63</v>
      </c>
      <c r="L4" s="85">
        <v>2017</v>
      </c>
      <c r="M4" s="85">
        <v>2018</v>
      </c>
      <c r="N4" s="85" t="s">
        <v>63</v>
      </c>
      <c r="O4" s="85">
        <v>2017</v>
      </c>
      <c r="P4" s="85">
        <v>2018</v>
      </c>
      <c r="Q4" s="85" t="s">
        <v>63</v>
      </c>
    </row>
    <row r="5" spans="1:17">
      <c r="A5" s="78">
        <v>1</v>
      </c>
      <c r="B5" s="78">
        <v>2</v>
      </c>
      <c r="C5" s="77">
        <v>3</v>
      </c>
      <c r="D5" s="78">
        <v>4</v>
      </c>
      <c r="E5" s="77">
        <v>5</v>
      </c>
      <c r="F5" s="78">
        <v>6</v>
      </c>
      <c r="G5" s="77">
        <v>7</v>
      </c>
      <c r="H5" s="78">
        <v>8</v>
      </c>
      <c r="I5" s="77">
        <v>9</v>
      </c>
      <c r="J5" s="78">
        <v>10</v>
      </c>
      <c r="K5" s="77">
        <v>11</v>
      </c>
      <c r="L5" s="78">
        <v>12</v>
      </c>
      <c r="M5" s="77">
        <v>13</v>
      </c>
      <c r="N5" s="78">
        <v>14</v>
      </c>
      <c r="O5" s="77">
        <v>15</v>
      </c>
      <c r="P5" s="78">
        <v>16</v>
      </c>
      <c r="Q5" s="77">
        <v>17</v>
      </c>
    </row>
    <row r="6" spans="1:17" ht="30">
      <c r="A6" s="79">
        <v>1</v>
      </c>
      <c r="B6" s="80" t="s">
        <v>89</v>
      </c>
      <c r="C6" s="84">
        <v>25</v>
      </c>
      <c r="D6" s="84">
        <v>26</v>
      </c>
      <c r="E6" s="127">
        <f>(D6-C6)/C6</f>
        <v>0.04</v>
      </c>
      <c r="F6" s="84">
        <v>0</v>
      </c>
      <c r="G6" s="84">
        <v>0</v>
      </c>
      <c r="H6" s="84" t="s">
        <v>191</v>
      </c>
      <c r="I6" s="84">
        <v>0</v>
      </c>
      <c r="J6" s="84">
        <v>0</v>
      </c>
      <c r="K6" s="84" t="s">
        <v>191</v>
      </c>
      <c r="L6" s="84">
        <v>0</v>
      </c>
      <c r="M6" s="84">
        <v>3</v>
      </c>
      <c r="N6" s="84" t="s">
        <v>191</v>
      </c>
      <c r="O6" s="84">
        <v>0</v>
      </c>
      <c r="P6" s="84">
        <v>0</v>
      </c>
      <c r="Q6" s="84" t="s">
        <v>191</v>
      </c>
    </row>
    <row r="7" spans="1:17" ht="30">
      <c r="A7" s="79" t="s">
        <v>25</v>
      </c>
      <c r="B7" s="80" t="s">
        <v>90</v>
      </c>
      <c r="C7" s="84">
        <v>0</v>
      </c>
      <c r="D7" s="84">
        <v>0</v>
      </c>
      <c r="E7" s="84" t="s">
        <v>191</v>
      </c>
      <c r="F7" s="84">
        <v>0</v>
      </c>
      <c r="G7" s="84">
        <v>0</v>
      </c>
      <c r="H7" s="84" t="s">
        <v>191</v>
      </c>
      <c r="I7" s="84">
        <v>0</v>
      </c>
      <c r="J7" s="84">
        <v>0</v>
      </c>
      <c r="K7" s="84" t="s">
        <v>191</v>
      </c>
      <c r="L7" s="84">
        <v>0</v>
      </c>
      <c r="M7" s="84">
        <v>0</v>
      </c>
      <c r="N7" s="84" t="s">
        <v>191</v>
      </c>
      <c r="O7" s="84">
        <v>0</v>
      </c>
      <c r="P7" s="84">
        <v>0</v>
      </c>
      <c r="Q7" s="84" t="s">
        <v>191</v>
      </c>
    </row>
    <row r="8" spans="1:17" ht="30">
      <c r="A8" s="79" t="s">
        <v>26</v>
      </c>
      <c r="B8" s="80" t="s">
        <v>91</v>
      </c>
      <c r="C8" s="84">
        <v>23</v>
      </c>
      <c r="D8" s="84">
        <v>26</v>
      </c>
      <c r="E8" s="127">
        <f t="shared" ref="E8:E23" si="0">(D8-C8)/C8</f>
        <v>0.13043478260869565</v>
      </c>
      <c r="F8" s="84">
        <v>0</v>
      </c>
      <c r="G8" s="84">
        <v>0</v>
      </c>
      <c r="H8" s="84" t="s">
        <v>191</v>
      </c>
      <c r="I8" s="84">
        <v>0</v>
      </c>
      <c r="J8" s="84">
        <v>0</v>
      </c>
      <c r="K8" s="84" t="s">
        <v>191</v>
      </c>
      <c r="L8" s="84">
        <v>0</v>
      </c>
      <c r="M8" s="84">
        <v>3</v>
      </c>
      <c r="N8" s="84" t="s">
        <v>191</v>
      </c>
      <c r="O8" s="84">
        <v>0</v>
      </c>
      <c r="P8" s="84">
        <v>0</v>
      </c>
      <c r="Q8" s="84" t="s">
        <v>191</v>
      </c>
    </row>
    <row r="9" spans="1:17" ht="30">
      <c r="A9" s="79" t="s">
        <v>28</v>
      </c>
      <c r="B9" s="80" t="s">
        <v>92</v>
      </c>
      <c r="C9" s="84">
        <v>0</v>
      </c>
      <c r="D9" s="84">
        <v>0</v>
      </c>
      <c r="E9" s="84" t="s">
        <v>191</v>
      </c>
      <c r="F9" s="84">
        <v>0</v>
      </c>
      <c r="G9" s="84">
        <v>0</v>
      </c>
      <c r="H9" s="84" t="s">
        <v>191</v>
      </c>
      <c r="I9" s="84">
        <v>0</v>
      </c>
      <c r="J9" s="84">
        <v>0</v>
      </c>
      <c r="K9" s="84" t="s">
        <v>191</v>
      </c>
      <c r="L9" s="84">
        <v>0</v>
      </c>
      <c r="M9" s="84">
        <v>0</v>
      </c>
      <c r="N9" s="84" t="s">
        <v>191</v>
      </c>
      <c r="O9" s="84">
        <v>0</v>
      </c>
      <c r="P9" s="84">
        <v>0</v>
      </c>
      <c r="Q9" s="84" t="s">
        <v>191</v>
      </c>
    </row>
    <row r="10" spans="1:17">
      <c r="A10" s="79" t="s">
        <v>29</v>
      </c>
      <c r="B10" s="80" t="s">
        <v>93</v>
      </c>
      <c r="C10" s="84">
        <v>0</v>
      </c>
      <c r="D10" s="84">
        <v>0</v>
      </c>
      <c r="E10" s="84" t="s">
        <v>191</v>
      </c>
      <c r="F10" s="84">
        <v>0</v>
      </c>
      <c r="G10" s="84">
        <v>0</v>
      </c>
      <c r="H10" s="84" t="s">
        <v>191</v>
      </c>
      <c r="I10" s="84">
        <v>0</v>
      </c>
      <c r="J10" s="84">
        <v>0</v>
      </c>
      <c r="K10" s="84" t="s">
        <v>191</v>
      </c>
      <c r="L10" s="84">
        <v>0</v>
      </c>
      <c r="M10" s="84">
        <v>0</v>
      </c>
      <c r="N10" s="84" t="s">
        <v>191</v>
      </c>
      <c r="O10" s="84">
        <v>0</v>
      </c>
      <c r="P10" s="84">
        <v>0</v>
      </c>
      <c r="Q10" s="84" t="s">
        <v>191</v>
      </c>
    </row>
    <row r="11" spans="1:17" ht="30">
      <c r="A11" s="79" t="s">
        <v>94</v>
      </c>
      <c r="B11" s="80" t="s">
        <v>95</v>
      </c>
      <c r="C11" s="84">
        <v>0</v>
      </c>
      <c r="D11" s="84">
        <v>0</v>
      </c>
      <c r="E11" s="84" t="s">
        <v>191</v>
      </c>
      <c r="F11" s="84">
        <v>0</v>
      </c>
      <c r="G11" s="84">
        <v>0</v>
      </c>
      <c r="H11" s="84" t="s">
        <v>191</v>
      </c>
      <c r="I11" s="84">
        <v>0</v>
      </c>
      <c r="J11" s="84">
        <v>0</v>
      </c>
      <c r="K11" s="84" t="s">
        <v>191</v>
      </c>
      <c r="L11" s="84">
        <v>0</v>
      </c>
      <c r="M11" s="84">
        <v>0</v>
      </c>
      <c r="N11" s="84" t="s">
        <v>191</v>
      </c>
      <c r="O11" s="84">
        <v>0</v>
      </c>
      <c r="P11" s="84">
        <v>0</v>
      </c>
      <c r="Q11" s="84" t="s">
        <v>191</v>
      </c>
    </row>
    <row r="12" spans="1:17">
      <c r="A12" s="79" t="s">
        <v>96</v>
      </c>
      <c r="B12" s="80" t="s">
        <v>97</v>
      </c>
      <c r="C12" s="84">
        <v>2</v>
      </c>
      <c r="D12" s="84">
        <v>0</v>
      </c>
      <c r="E12" s="84" t="s">
        <v>191</v>
      </c>
      <c r="F12" s="84">
        <v>0</v>
      </c>
      <c r="G12" s="84">
        <v>0</v>
      </c>
      <c r="H12" s="84" t="s">
        <v>191</v>
      </c>
      <c r="I12" s="84">
        <v>0</v>
      </c>
      <c r="J12" s="84">
        <v>0</v>
      </c>
      <c r="K12" s="84" t="s">
        <v>191</v>
      </c>
      <c r="L12" s="84">
        <v>0</v>
      </c>
      <c r="M12" s="84">
        <v>0</v>
      </c>
      <c r="N12" s="84" t="s">
        <v>191</v>
      </c>
      <c r="O12" s="84">
        <v>0</v>
      </c>
      <c r="P12" s="84">
        <v>0</v>
      </c>
      <c r="Q12" s="84" t="s">
        <v>191</v>
      </c>
    </row>
    <row r="13" spans="1:17">
      <c r="A13" s="79" t="s">
        <v>98</v>
      </c>
      <c r="B13" s="80" t="s">
        <v>99</v>
      </c>
      <c r="C13" s="84">
        <v>0</v>
      </c>
      <c r="D13" s="84">
        <v>0</v>
      </c>
      <c r="E13" s="84" t="s">
        <v>191</v>
      </c>
      <c r="F13" s="84">
        <v>0</v>
      </c>
      <c r="G13" s="84">
        <v>0</v>
      </c>
      <c r="H13" s="84" t="s">
        <v>191</v>
      </c>
      <c r="I13" s="84">
        <v>0</v>
      </c>
      <c r="J13" s="84">
        <v>0</v>
      </c>
      <c r="K13" s="84" t="s">
        <v>191</v>
      </c>
      <c r="L13" s="84">
        <v>0</v>
      </c>
      <c r="M13" s="84">
        <v>0</v>
      </c>
      <c r="N13" s="84" t="s">
        <v>191</v>
      </c>
      <c r="O13" s="84">
        <v>0</v>
      </c>
      <c r="P13" s="84">
        <v>0</v>
      </c>
      <c r="Q13" s="84" t="s">
        <v>191</v>
      </c>
    </row>
    <row r="14" spans="1:17" ht="45">
      <c r="A14" s="79" t="s">
        <v>30</v>
      </c>
      <c r="B14" s="80" t="s">
        <v>100</v>
      </c>
      <c r="C14" s="84">
        <v>0</v>
      </c>
      <c r="D14" s="84">
        <v>0</v>
      </c>
      <c r="E14" s="84" t="s">
        <v>191</v>
      </c>
      <c r="F14" s="84">
        <v>0</v>
      </c>
      <c r="G14" s="84">
        <v>0</v>
      </c>
      <c r="H14" s="84" t="s">
        <v>191</v>
      </c>
      <c r="I14" s="84">
        <v>0</v>
      </c>
      <c r="J14" s="84">
        <v>0</v>
      </c>
      <c r="K14" s="84" t="s">
        <v>191</v>
      </c>
      <c r="L14" s="84">
        <v>0</v>
      </c>
      <c r="M14" s="84">
        <v>0</v>
      </c>
      <c r="N14" s="84" t="s">
        <v>191</v>
      </c>
      <c r="O14" s="84">
        <v>0</v>
      </c>
      <c r="P14" s="84">
        <v>0</v>
      </c>
      <c r="Q14" s="84" t="s">
        <v>191</v>
      </c>
    </row>
    <row r="15" spans="1:17" ht="30">
      <c r="A15" s="81" t="s">
        <v>101</v>
      </c>
      <c r="B15" s="82" t="s">
        <v>102</v>
      </c>
      <c r="C15" s="84">
        <v>0</v>
      </c>
      <c r="D15" s="84">
        <v>0</v>
      </c>
      <c r="E15" s="84" t="s">
        <v>191</v>
      </c>
      <c r="F15" s="84">
        <v>0</v>
      </c>
      <c r="G15" s="84">
        <v>0</v>
      </c>
      <c r="H15" s="84" t="s">
        <v>191</v>
      </c>
      <c r="I15" s="84">
        <v>0</v>
      </c>
      <c r="J15" s="84">
        <v>0</v>
      </c>
      <c r="K15" s="84" t="s">
        <v>191</v>
      </c>
      <c r="L15" s="84">
        <v>0</v>
      </c>
      <c r="M15" s="84">
        <v>0</v>
      </c>
      <c r="N15" s="84" t="s">
        <v>191</v>
      </c>
      <c r="O15" s="84">
        <v>0</v>
      </c>
      <c r="P15" s="84">
        <v>0</v>
      </c>
      <c r="Q15" s="84" t="s">
        <v>191</v>
      </c>
    </row>
    <row r="16" spans="1:17">
      <c r="A16" s="81" t="s">
        <v>103</v>
      </c>
      <c r="B16" s="82" t="s">
        <v>104</v>
      </c>
      <c r="C16" s="84">
        <v>0</v>
      </c>
      <c r="D16" s="84">
        <v>0</v>
      </c>
      <c r="E16" s="84" t="s">
        <v>191</v>
      </c>
      <c r="F16" s="84">
        <v>0</v>
      </c>
      <c r="G16" s="84">
        <v>0</v>
      </c>
      <c r="H16" s="84" t="s">
        <v>191</v>
      </c>
      <c r="I16" s="84">
        <v>0</v>
      </c>
      <c r="J16" s="84">
        <v>0</v>
      </c>
      <c r="K16" s="84" t="s">
        <v>191</v>
      </c>
      <c r="L16" s="84">
        <v>0</v>
      </c>
      <c r="M16" s="84">
        <v>0</v>
      </c>
      <c r="N16" s="84" t="s">
        <v>191</v>
      </c>
      <c r="O16" s="84">
        <v>0</v>
      </c>
      <c r="P16" s="84">
        <v>0</v>
      </c>
      <c r="Q16" s="84" t="s">
        <v>191</v>
      </c>
    </row>
    <row r="17" spans="1:17" ht="30">
      <c r="A17" s="81" t="s">
        <v>31</v>
      </c>
      <c r="B17" s="82" t="s">
        <v>91</v>
      </c>
      <c r="C17" s="84">
        <v>0</v>
      </c>
      <c r="D17" s="84">
        <v>0</v>
      </c>
      <c r="E17" s="84" t="s">
        <v>191</v>
      </c>
      <c r="F17" s="84">
        <v>0</v>
      </c>
      <c r="G17" s="84">
        <v>0</v>
      </c>
      <c r="H17" s="84" t="s">
        <v>191</v>
      </c>
      <c r="I17" s="84">
        <v>0</v>
      </c>
      <c r="J17" s="84">
        <v>0</v>
      </c>
      <c r="K17" s="84" t="s">
        <v>191</v>
      </c>
      <c r="L17" s="84">
        <v>0</v>
      </c>
      <c r="M17" s="84">
        <v>0</v>
      </c>
      <c r="N17" s="84" t="s">
        <v>191</v>
      </c>
      <c r="O17" s="84">
        <v>0</v>
      </c>
      <c r="P17" s="84">
        <v>0</v>
      </c>
      <c r="Q17" s="84" t="s">
        <v>191</v>
      </c>
    </row>
    <row r="18" spans="1:17" ht="30">
      <c r="A18" s="81" t="s">
        <v>32</v>
      </c>
      <c r="B18" s="82" t="s">
        <v>92</v>
      </c>
      <c r="C18" s="84">
        <v>0</v>
      </c>
      <c r="D18" s="84">
        <v>0</v>
      </c>
      <c r="E18" s="84" t="s">
        <v>191</v>
      </c>
      <c r="F18" s="84">
        <v>0</v>
      </c>
      <c r="G18" s="84">
        <v>0</v>
      </c>
      <c r="H18" s="84" t="s">
        <v>191</v>
      </c>
      <c r="I18" s="84">
        <v>0</v>
      </c>
      <c r="J18" s="84">
        <v>0</v>
      </c>
      <c r="K18" s="84" t="s">
        <v>191</v>
      </c>
      <c r="L18" s="84">
        <v>0</v>
      </c>
      <c r="M18" s="84">
        <v>0</v>
      </c>
      <c r="N18" s="84" t="s">
        <v>191</v>
      </c>
      <c r="O18" s="84">
        <v>0</v>
      </c>
      <c r="P18" s="84">
        <v>0</v>
      </c>
      <c r="Q18" s="84" t="s">
        <v>191</v>
      </c>
    </row>
    <row r="19" spans="1:17">
      <c r="A19" s="81" t="s">
        <v>33</v>
      </c>
      <c r="B19" s="82" t="s">
        <v>93</v>
      </c>
      <c r="C19" s="84">
        <v>0</v>
      </c>
      <c r="D19" s="84">
        <v>0</v>
      </c>
      <c r="E19" s="84" t="s">
        <v>191</v>
      </c>
      <c r="F19" s="84">
        <v>0</v>
      </c>
      <c r="G19" s="84">
        <v>0</v>
      </c>
      <c r="H19" s="84" t="s">
        <v>191</v>
      </c>
      <c r="I19" s="84">
        <v>0</v>
      </c>
      <c r="J19" s="84">
        <v>0</v>
      </c>
      <c r="K19" s="84" t="s">
        <v>191</v>
      </c>
      <c r="L19" s="84">
        <v>0</v>
      </c>
      <c r="M19" s="84">
        <v>0</v>
      </c>
      <c r="N19" s="84" t="s">
        <v>191</v>
      </c>
      <c r="O19" s="84">
        <v>0</v>
      </c>
      <c r="P19" s="84">
        <v>0</v>
      </c>
      <c r="Q19" s="84" t="s">
        <v>191</v>
      </c>
    </row>
    <row r="20" spans="1:17" ht="45">
      <c r="A20" s="81" t="s">
        <v>105</v>
      </c>
      <c r="B20" s="82" t="s">
        <v>106</v>
      </c>
      <c r="C20" s="84">
        <v>0</v>
      </c>
      <c r="D20" s="84">
        <v>0</v>
      </c>
      <c r="E20" s="84" t="s">
        <v>191</v>
      </c>
      <c r="F20" s="84">
        <v>0</v>
      </c>
      <c r="G20" s="84">
        <v>0</v>
      </c>
      <c r="H20" s="84" t="s">
        <v>191</v>
      </c>
      <c r="I20" s="84">
        <v>0</v>
      </c>
      <c r="J20" s="84">
        <v>0</v>
      </c>
      <c r="K20" s="84" t="s">
        <v>191</v>
      </c>
      <c r="L20" s="84">
        <v>0</v>
      </c>
      <c r="M20" s="84">
        <v>0</v>
      </c>
      <c r="N20" s="84" t="s">
        <v>191</v>
      </c>
      <c r="O20" s="84">
        <v>0</v>
      </c>
      <c r="P20" s="84">
        <v>0</v>
      </c>
      <c r="Q20" s="84" t="s">
        <v>191</v>
      </c>
    </row>
    <row r="21" spans="1:17">
      <c r="A21" s="81" t="s">
        <v>107</v>
      </c>
      <c r="B21" s="82" t="s">
        <v>97</v>
      </c>
      <c r="C21" s="84">
        <v>0</v>
      </c>
      <c r="D21" s="84">
        <v>0</v>
      </c>
      <c r="E21" s="84" t="s">
        <v>191</v>
      </c>
      <c r="F21" s="84">
        <v>0</v>
      </c>
      <c r="G21" s="84">
        <v>0</v>
      </c>
      <c r="H21" s="84" t="s">
        <v>191</v>
      </c>
      <c r="I21" s="84">
        <v>0</v>
      </c>
      <c r="J21" s="84">
        <v>0</v>
      </c>
      <c r="K21" s="84" t="s">
        <v>191</v>
      </c>
      <c r="L21" s="84">
        <v>0</v>
      </c>
      <c r="M21" s="84">
        <v>0</v>
      </c>
      <c r="N21" s="84" t="s">
        <v>191</v>
      </c>
      <c r="O21" s="84">
        <v>0</v>
      </c>
      <c r="P21" s="84">
        <v>0</v>
      </c>
      <c r="Q21" s="84" t="s">
        <v>191</v>
      </c>
    </row>
    <row r="22" spans="1:17" s="18" customFormat="1">
      <c r="A22" s="79" t="s">
        <v>108</v>
      </c>
      <c r="B22" s="83" t="s">
        <v>109</v>
      </c>
      <c r="C22" s="84">
        <v>16</v>
      </c>
      <c r="D22" s="84">
        <v>26</v>
      </c>
      <c r="E22" s="127">
        <f t="shared" si="0"/>
        <v>0.625</v>
      </c>
      <c r="F22" s="84">
        <v>0</v>
      </c>
      <c r="G22" s="84">
        <v>0</v>
      </c>
      <c r="H22" s="84" t="s">
        <v>191</v>
      </c>
      <c r="I22" s="84">
        <v>0</v>
      </c>
      <c r="J22" s="84">
        <v>0</v>
      </c>
      <c r="K22" s="84" t="s">
        <v>191</v>
      </c>
      <c r="L22" s="84">
        <v>0</v>
      </c>
      <c r="M22" s="84">
        <v>141</v>
      </c>
      <c r="N22" s="84" t="s">
        <v>191</v>
      </c>
      <c r="O22" s="84">
        <v>0</v>
      </c>
      <c r="P22" s="84">
        <v>0</v>
      </c>
      <c r="Q22" s="84" t="s">
        <v>191</v>
      </c>
    </row>
    <row r="23" spans="1:17" ht="30">
      <c r="A23" s="81" t="s">
        <v>35</v>
      </c>
      <c r="B23" s="82" t="s">
        <v>57</v>
      </c>
      <c r="C23" s="84">
        <v>16</v>
      </c>
      <c r="D23" s="84">
        <v>26</v>
      </c>
      <c r="E23" s="127">
        <f t="shared" si="0"/>
        <v>0.625</v>
      </c>
      <c r="F23" s="84">
        <v>0</v>
      </c>
      <c r="G23" s="84">
        <v>0</v>
      </c>
      <c r="H23" s="84" t="s">
        <v>191</v>
      </c>
      <c r="I23" s="84">
        <v>0</v>
      </c>
      <c r="J23" s="84">
        <v>0</v>
      </c>
      <c r="K23" s="84" t="s">
        <v>191</v>
      </c>
      <c r="L23" s="84">
        <v>0</v>
      </c>
      <c r="M23" s="84">
        <v>141</v>
      </c>
      <c r="N23" s="84" t="s">
        <v>191</v>
      </c>
      <c r="O23" s="84">
        <v>0</v>
      </c>
      <c r="P23" s="84">
        <v>0</v>
      </c>
      <c r="Q23" s="84" t="s">
        <v>191</v>
      </c>
    </row>
    <row r="24" spans="1:17" ht="45">
      <c r="A24" s="81" t="s">
        <v>36</v>
      </c>
      <c r="B24" s="82" t="s">
        <v>110</v>
      </c>
      <c r="C24" s="84">
        <v>0</v>
      </c>
      <c r="D24" s="84">
        <v>0</v>
      </c>
      <c r="E24" s="84" t="s">
        <v>191</v>
      </c>
      <c r="F24" s="84">
        <v>0</v>
      </c>
      <c r="G24" s="84">
        <v>0</v>
      </c>
      <c r="H24" s="84" t="s">
        <v>191</v>
      </c>
      <c r="I24" s="84">
        <v>0</v>
      </c>
      <c r="J24" s="84">
        <v>0</v>
      </c>
      <c r="K24" s="84" t="s">
        <v>191</v>
      </c>
      <c r="L24" s="84">
        <v>0</v>
      </c>
      <c r="M24" s="84">
        <v>0</v>
      </c>
      <c r="N24" s="84" t="s">
        <v>191</v>
      </c>
      <c r="O24" s="84">
        <v>0</v>
      </c>
      <c r="P24" s="84">
        <v>0</v>
      </c>
      <c r="Q24" s="84" t="s">
        <v>191</v>
      </c>
    </row>
    <row r="25" spans="1:17" ht="30">
      <c r="A25" s="81" t="s">
        <v>37</v>
      </c>
      <c r="B25" s="82" t="s">
        <v>111</v>
      </c>
      <c r="C25" s="84">
        <v>0</v>
      </c>
      <c r="D25" s="84">
        <v>0</v>
      </c>
      <c r="E25" s="84" t="s">
        <v>191</v>
      </c>
      <c r="F25" s="84">
        <v>0</v>
      </c>
      <c r="G25" s="84">
        <v>0</v>
      </c>
      <c r="H25" s="84" t="s">
        <v>191</v>
      </c>
      <c r="I25" s="84">
        <v>0</v>
      </c>
      <c r="J25" s="84">
        <v>0</v>
      </c>
      <c r="K25" s="84" t="s">
        <v>191</v>
      </c>
      <c r="L25" s="84">
        <v>0</v>
      </c>
      <c r="M25" s="84">
        <v>0</v>
      </c>
      <c r="N25" s="84" t="s">
        <v>191</v>
      </c>
      <c r="O25" s="84">
        <v>0</v>
      </c>
      <c r="P25" s="84">
        <v>0</v>
      </c>
      <c r="Q25" s="84" t="s">
        <v>191</v>
      </c>
    </row>
    <row r="26" spans="1:17">
      <c r="A26" s="81" t="s">
        <v>38</v>
      </c>
      <c r="B26" s="82" t="s">
        <v>97</v>
      </c>
      <c r="C26" s="84">
        <v>0</v>
      </c>
      <c r="D26" s="84">
        <v>0</v>
      </c>
      <c r="E26" s="84" t="s">
        <v>191</v>
      </c>
      <c r="F26" s="84">
        <v>0</v>
      </c>
      <c r="G26" s="84">
        <v>0</v>
      </c>
      <c r="H26" s="84" t="s">
        <v>191</v>
      </c>
      <c r="I26" s="84">
        <v>0</v>
      </c>
      <c r="J26" s="84">
        <v>0</v>
      </c>
      <c r="K26" s="84" t="s">
        <v>191</v>
      </c>
      <c r="L26" s="84">
        <v>0</v>
      </c>
      <c r="M26" s="84">
        <v>0</v>
      </c>
      <c r="N26" s="84" t="s">
        <v>191</v>
      </c>
      <c r="O26" s="84">
        <v>0</v>
      </c>
      <c r="P26" s="84">
        <v>0</v>
      </c>
      <c r="Q26" s="84" t="s">
        <v>191</v>
      </c>
    </row>
    <row r="27" spans="1:1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"/>
  <sheetViews>
    <sheetView workbookViewId="0">
      <selection activeCell="G26" sqref="G26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195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75">
      <c r="A2" s="38" t="s">
        <v>22</v>
      </c>
      <c r="B2" s="38" t="s">
        <v>112</v>
      </c>
      <c r="C2" s="38" t="s">
        <v>113</v>
      </c>
      <c r="D2" s="38" t="s">
        <v>114</v>
      </c>
      <c r="E2" s="38" t="s">
        <v>115</v>
      </c>
      <c r="F2" s="38" t="s">
        <v>116</v>
      </c>
      <c r="G2" s="38" t="s">
        <v>117</v>
      </c>
      <c r="H2" s="38" t="s">
        <v>118</v>
      </c>
      <c r="I2" s="38" t="s">
        <v>119</v>
      </c>
      <c r="J2" s="38" t="s">
        <v>120</v>
      </c>
      <c r="K2" s="38" t="s">
        <v>157</v>
      </c>
    </row>
    <row r="3" spans="1:11">
      <c r="A3" s="3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8">
        <v>1</v>
      </c>
      <c r="B4" s="38" t="s">
        <v>155</v>
      </c>
      <c r="C4" s="38" t="s">
        <v>189</v>
      </c>
      <c r="D4" s="38" t="s">
        <v>187</v>
      </c>
      <c r="E4" s="38" t="s">
        <v>234</v>
      </c>
      <c r="F4" s="38" t="s">
        <v>156</v>
      </c>
      <c r="G4" s="38" t="s">
        <v>121</v>
      </c>
      <c r="H4" s="75">
        <v>29</v>
      </c>
      <c r="I4" s="75">
        <v>20</v>
      </c>
      <c r="J4" s="38">
        <v>5</v>
      </c>
      <c r="K4" s="38" t="s">
        <v>188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"/>
  <sheetViews>
    <sheetView workbookViewId="0">
      <selection activeCell="G15" sqref="G15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196" t="s">
        <v>153</v>
      </c>
      <c r="B1" s="197"/>
      <c r="C1" s="197"/>
      <c r="D1" s="198"/>
    </row>
    <row r="2" spans="1:6" s="29" customFormat="1">
      <c r="A2"/>
      <c r="B2"/>
      <c r="C2"/>
      <c r="D2"/>
      <c r="E2"/>
      <c r="F2"/>
    </row>
    <row r="3" spans="1:6" ht="29.25" customHeight="1">
      <c r="A3" s="8" t="s">
        <v>22</v>
      </c>
      <c r="B3" s="38" t="s">
        <v>122</v>
      </c>
      <c r="C3" s="8" t="s">
        <v>123</v>
      </c>
      <c r="D3" s="8"/>
    </row>
    <row r="4" spans="1:6" ht="64.5" customHeight="1">
      <c r="A4" s="76">
        <v>1</v>
      </c>
      <c r="B4" s="74" t="s">
        <v>185</v>
      </c>
      <c r="C4" s="38" t="s">
        <v>124</v>
      </c>
      <c r="D4" s="75" t="s">
        <v>233</v>
      </c>
    </row>
    <row r="5" spans="1:6" ht="30">
      <c r="A5" s="76">
        <v>2</v>
      </c>
      <c r="B5" s="74" t="s">
        <v>125</v>
      </c>
      <c r="C5" s="38" t="s">
        <v>126</v>
      </c>
      <c r="D5" s="75" t="s">
        <v>34</v>
      </c>
    </row>
    <row r="6" spans="1:6" ht="51.75" customHeight="1">
      <c r="A6" s="76" t="s">
        <v>30</v>
      </c>
      <c r="B6" s="74" t="s">
        <v>127</v>
      </c>
      <c r="C6" s="38" t="s">
        <v>126</v>
      </c>
      <c r="D6" s="75" t="s">
        <v>34</v>
      </c>
    </row>
    <row r="7" spans="1:6" ht="45">
      <c r="A7" s="76" t="s">
        <v>31</v>
      </c>
      <c r="B7" s="74" t="s">
        <v>128</v>
      </c>
      <c r="C7" s="38" t="s">
        <v>126</v>
      </c>
      <c r="D7" s="75" t="s">
        <v>34</v>
      </c>
      <c r="F7" s="33"/>
    </row>
    <row r="8" spans="1:6" ht="45">
      <c r="A8" s="76">
        <v>3</v>
      </c>
      <c r="B8" s="74" t="s">
        <v>129</v>
      </c>
      <c r="C8" s="38" t="s">
        <v>130</v>
      </c>
      <c r="D8" s="38" t="s">
        <v>34</v>
      </c>
    </row>
    <row r="9" spans="1:6" ht="45">
      <c r="A9" s="76">
        <v>4</v>
      </c>
      <c r="B9" s="74" t="s">
        <v>131</v>
      </c>
      <c r="C9" s="38" t="s">
        <v>130</v>
      </c>
      <c r="D9" s="38" t="s">
        <v>34</v>
      </c>
    </row>
    <row r="10" spans="1:6">
      <c r="A10" s="30"/>
      <c r="B10" s="30"/>
      <c r="C10" s="30"/>
      <c r="D10" s="30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"/>
  <sheetViews>
    <sheetView zoomScaleNormal="100" workbookViewId="0">
      <selection activeCell="A7" sqref="A7"/>
    </sheetView>
  </sheetViews>
  <sheetFormatPr defaultRowHeight="15"/>
  <sheetData>
    <row r="1" spans="1:23" ht="43.5" customHeight="1">
      <c r="A1" s="153" t="s">
        <v>132</v>
      </c>
      <c r="B1" s="153"/>
      <c r="C1" s="153"/>
      <c r="D1" s="153"/>
      <c r="E1" s="153"/>
      <c r="F1" s="153"/>
      <c r="G1" s="153"/>
      <c r="H1" s="153"/>
      <c r="I1" s="153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29" customFormat="1">
      <c r="A2" s="153"/>
      <c r="B2" s="153"/>
      <c r="C2" s="153"/>
      <c r="D2" s="153"/>
      <c r="E2" s="153"/>
      <c r="F2" s="153"/>
      <c r="G2" s="153"/>
      <c r="H2" s="153"/>
      <c r="I2" s="153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5" customHeight="1">
      <c r="A4" s="199" t="s">
        <v>235</v>
      </c>
      <c r="B4" s="199"/>
      <c r="C4" s="199"/>
      <c r="D4" s="199"/>
      <c r="E4" s="199"/>
      <c r="F4" s="199"/>
      <c r="G4" s="199"/>
      <c r="H4" s="199"/>
      <c r="I4" s="199"/>
    </row>
    <row r="5" spans="1:23">
      <c r="A5" s="199"/>
      <c r="B5" s="199"/>
      <c r="C5" s="199"/>
      <c r="D5" s="199"/>
      <c r="E5" s="199"/>
      <c r="F5" s="199"/>
      <c r="G5" s="199"/>
      <c r="H5" s="199"/>
      <c r="I5" s="199"/>
    </row>
    <row r="6" spans="1:23">
      <c r="A6" s="199"/>
      <c r="B6" s="199"/>
      <c r="C6" s="199"/>
      <c r="D6" s="199"/>
      <c r="E6" s="199"/>
      <c r="F6" s="199"/>
      <c r="G6" s="199"/>
      <c r="H6" s="199"/>
      <c r="I6" s="199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7"/>
  <sheetViews>
    <sheetView zoomScaleNormal="100" workbookViewId="0">
      <selection activeCell="M27" sqref="M27"/>
    </sheetView>
  </sheetViews>
  <sheetFormatPr defaultRowHeight="15"/>
  <sheetData>
    <row r="1" spans="1:23" ht="15" customHeight="1">
      <c r="A1" s="152" t="s">
        <v>133</v>
      </c>
      <c r="B1" s="152"/>
      <c r="C1" s="152"/>
      <c r="D1" s="152"/>
      <c r="E1" s="152"/>
      <c r="F1" s="152"/>
      <c r="G1" s="152"/>
      <c r="H1" s="152"/>
      <c r="I1" s="152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5.75" customHeight="1">
      <c r="A2" s="152"/>
      <c r="B2" s="152"/>
      <c r="C2" s="152"/>
      <c r="D2" s="152"/>
      <c r="E2" s="152"/>
      <c r="F2" s="152"/>
      <c r="G2" s="152"/>
      <c r="H2" s="152"/>
      <c r="I2" s="152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s="29" customFormat="1" ht="15.75" customHeight="1">
      <c r="A3" s="152"/>
      <c r="B3" s="152"/>
      <c r="C3" s="152"/>
      <c r="D3" s="152"/>
      <c r="E3" s="152"/>
      <c r="F3" s="152"/>
      <c r="G3" s="152"/>
      <c r="H3" s="152"/>
      <c r="I3" s="152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>
      <c r="A4" s="39"/>
      <c r="B4" s="39"/>
      <c r="C4" s="39"/>
      <c r="D4" s="39"/>
      <c r="E4" s="39"/>
      <c r="F4" s="39"/>
      <c r="G4" s="39"/>
      <c r="H4" s="39"/>
      <c r="I4" s="3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53" t="s">
        <v>184</v>
      </c>
      <c r="B5" s="153"/>
      <c r="C5" s="153"/>
      <c r="D5" s="153"/>
      <c r="E5" s="153"/>
      <c r="F5" s="153"/>
      <c r="G5" s="153"/>
      <c r="H5" s="153"/>
      <c r="I5" s="153"/>
      <c r="J5" s="40"/>
      <c r="K5" s="40"/>
      <c r="L5" s="40"/>
      <c r="M5" s="40"/>
      <c r="N5" s="40"/>
      <c r="O5" s="40"/>
      <c r="P5" s="40"/>
      <c r="Q5" s="40"/>
      <c r="R5" s="40"/>
      <c r="S5" s="40"/>
      <c r="T5" s="3"/>
      <c r="U5" s="3"/>
      <c r="V5" s="3"/>
      <c r="W5" s="3"/>
    </row>
    <row r="6" spans="1:23" ht="28.5" customHeight="1">
      <c r="A6" s="153"/>
      <c r="B6" s="153"/>
      <c r="C6" s="153"/>
      <c r="D6" s="153"/>
      <c r="E6" s="153"/>
      <c r="F6" s="153"/>
      <c r="G6" s="153"/>
      <c r="H6" s="153"/>
      <c r="I6" s="15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W5"/>
  <sheetViews>
    <sheetView zoomScaleNormal="100" workbookViewId="0">
      <selection activeCell="H7" sqref="H7"/>
    </sheetView>
  </sheetViews>
  <sheetFormatPr defaultRowHeight="15"/>
  <sheetData>
    <row r="2" spans="1:23" ht="171.75" customHeight="1">
      <c r="A2" s="200" t="s">
        <v>134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186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"/>
  <sheetViews>
    <sheetView zoomScaleNormal="100" workbookViewId="0">
      <selection activeCell="H22" sqref="H22"/>
    </sheetView>
  </sheetViews>
  <sheetFormatPr defaultRowHeight="15"/>
  <cols>
    <col min="1" max="1" width="5.85546875" style="29" customWidth="1"/>
    <col min="2" max="2" width="56.5703125" customWidth="1"/>
    <col min="3" max="3" width="12" customWidth="1"/>
    <col min="4" max="4" width="12" style="29" customWidth="1"/>
    <col min="5" max="5" width="12.42578125" customWidth="1"/>
    <col min="6" max="7" width="5.71093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57" t="s">
        <v>15</v>
      </c>
      <c r="B1" s="157"/>
      <c r="C1" s="157"/>
      <c r="D1" s="157"/>
      <c r="E1" s="157"/>
      <c r="F1" s="117"/>
      <c r="G1" s="117"/>
      <c r="H1" s="117"/>
      <c r="I1" s="117"/>
      <c r="J1" s="117"/>
      <c r="K1" s="117"/>
      <c r="L1" s="117"/>
      <c r="M1" s="117"/>
      <c r="N1" s="117"/>
      <c r="O1" s="7"/>
    </row>
    <row r="2" spans="1:15">
      <c r="B2" s="7"/>
      <c r="C2" s="7"/>
      <c r="D2" s="122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5.5">
      <c r="A3" s="103" t="s">
        <v>55</v>
      </c>
      <c r="B3" s="109" t="s">
        <v>216</v>
      </c>
      <c r="C3" s="108" t="s">
        <v>151</v>
      </c>
      <c r="D3" s="108" t="s">
        <v>227</v>
      </c>
      <c r="E3" s="108" t="s">
        <v>11</v>
      </c>
    </row>
    <row r="4" spans="1:15" s="29" customFormat="1">
      <c r="A4" s="112">
        <v>1</v>
      </c>
      <c r="B4" s="115" t="s">
        <v>217</v>
      </c>
      <c r="C4" s="105">
        <f>C6+C7+C8+C9+C10</f>
        <v>1235</v>
      </c>
      <c r="D4" s="121">
        <f>SUM(D6:D10)</f>
        <v>1304</v>
      </c>
      <c r="E4" s="127">
        <f t="shared" ref="E4:E8" si="0">(D4-C4)/C4</f>
        <v>5.5870445344129556E-2</v>
      </c>
    </row>
    <row r="5" spans="1:15" s="29" customFormat="1">
      <c r="A5" s="113" t="s">
        <v>25</v>
      </c>
      <c r="B5" s="116" t="s">
        <v>218</v>
      </c>
      <c r="C5" s="105"/>
      <c r="D5" s="121"/>
      <c r="E5" s="127"/>
    </row>
    <row r="6" spans="1:15">
      <c r="A6" s="113" t="s">
        <v>219</v>
      </c>
      <c r="B6" s="110" t="s">
        <v>12</v>
      </c>
      <c r="C6" s="98">
        <v>1118</v>
      </c>
      <c r="D6" s="120">
        <v>1013</v>
      </c>
      <c r="E6" s="127">
        <f>(D6-C6)/C6</f>
        <v>-9.3917710196779969E-2</v>
      </c>
    </row>
    <row r="7" spans="1:15">
      <c r="A7" s="113" t="s">
        <v>220</v>
      </c>
      <c r="B7" s="111" t="s">
        <v>13</v>
      </c>
      <c r="C7" s="98">
        <v>115</v>
      </c>
      <c r="D7" s="120">
        <v>265</v>
      </c>
      <c r="E7" s="127">
        <f t="shared" si="0"/>
        <v>1.3043478260869565</v>
      </c>
    </row>
    <row r="8" spans="1:15" s="29" customFormat="1">
      <c r="A8" s="113" t="s">
        <v>26</v>
      </c>
      <c r="B8" s="111" t="s">
        <v>221</v>
      </c>
      <c r="C8" s="104">
        <v>2</v>
      </c>
      <c r="D8" s="120">
        <v>26</v>
      </c>
      <c r="E8" s="127">
        <f t="shared" si="0"/>
        <v>12</v>
      </c>
    </row>
    <row r="9" spans="1:15" s="29" customFormat="1">
      <c r="A9" s="114" t="s">
        <v>28</v>
      </c>
      <c r="B9" s="111" t="s">
        <v>222</v>
      </c>
      <c r="C9" s="104">
        <v>0</v>
      </c>
      <c r="D9" s="120">
        <v>0</v>
      </c>
      <c r="E9" s="84" t="s">
        <v>191</v>
      </c>
    </row>
    <row r="10" spans="1:15" s="29" customFormat="1">
      <c r="A10" s="113" t="s">
        <v>29</v>
      </c>
      <c r="B10" s="111" t="s">
        <v>223</v>
      </c>
      <c r="C10" s="104">
        <v>0</v>
      </c>
      <c r="D10" s="120">
        <v>0</v>
      </c>
      <c r="E10" s="84" t="s">
        <v>191</v>
      </c>
    </row>
    <row r="11" spans="1:15">
      <c r="A11"/>
    </row>
    <row r="12" spans="1:15">
      <c r="A12"/>
    </row>
    <row r="13" spans="1:15">
      <c r="A13"/>
    </row>
    <row r="14" spans="1:15" ht="15.75">
      <c r="A14"/>
      <c r="F14" s="19"/>
      <c r="G14" s="19"/>
      <c r="H14" s="19"/>
      <c r="I14" s="19"/>
      <c r="J14" s="19"/>
      <c r="K14" s="19"/>
      <c r="L14" s="19"/>
      <c r="M14" s="24"/>
      <c r="N14" s="19"/>
      <c r="O14" s="19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"/>
  <sheetViews>
    <sheetView zoomScaleNormal="100" zoomScaleSheetLayoutView="142" workbookViewId="0">
      <selection activeCell="A4" sqref="A1:I4"/>
    </sheetView>
  </sheetViews>
  <sheetFormatPr defaultRowHeight="15"/>
  <sheetData>
    <row r="1" spans="1:15" ht="15" customHeight="1">
      <c r="A1" s="201" t="s">
        <v>154</v>
      </c>
      <c r="B1" s="201"/>
      <c r="C1" s="201"/>
      <c r="D1" s="201"/>
      <c r="E1" s="201"/>
      <c r="F1" s="201"/>
      <c r="G1" s="201"/>
      <c r="H1" s="201"/>
      <c r="I1" s="201"/>
    </row>
    <row r="2" spans="1:15" ht="87" customHeight="1">
      <c r="A2" s="201"/>
      <c r="B2" s="201"/>
      <c r="C2" s="201"/>
      <c r="D2" s="201"/>
      <c r="E2" s="201"/>
      <c r="F2" s="201"/>
      <c r="G2" s="201"/>
      <c r="H2" s="201"/>
      <c r="I2" s="201"/>
      <c r="J2" s="3"/>
      <c r="K2" s="3"/>
      <c r="L2" s="3"/>
      <c r="M2" s="3"/>
      <c r="N2" s="3"/>
      <c r="O2" s="3"/>
    </row>
    <row r="3" spans="1:15" s="29" customFormat="1" ht="18.75" customHeight="1">
      <c r="A3" s="72"/>
      <c r="B3" s="72"/>
      <c r="C3" s="72"/>
      <c r="D3" s="72"/>
      <c r="E3" s="72"/>
      <c r="F3" s="72"/>
      <c r="G3" s="72"/>
      <c r="H3" s="72"/>
      <c r="I3" s="72"/>
      <c r="J3" s="39"/>
      <c r="K3" s="39"/>
      <c r="L3" s="39"/>
      <c r="M3" s="39"/>
      <c r="N3" s="39"/>
      <c r="O3" s="39"/>
    </row>
    <row r="4" spans="1:15" ht="15.75">
      <c r="A4" s="45" t="s">
        <v>183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9"/>
  <sheetViews>
    <sheetView zoomScaleNormal="100" workbookViewId="0">
      <selection activeCell="B9" sqref="A1:I9"/>
    </sheetView>
  </sheetViews>
  <sheetFormatPr defaultRowHeight="15"/>
  <sheetData>
    <row r="1" spans="1:23">
      <c r="A1" s="171" t="s">
        <v>135</v>
      </c>
      <c r="B1" s="171"/>
      <c r="C1" s="171"/>
      <c r="D1" s="171"/>
      <c r="E1" s="171"/>
      <c r="F1" s="171"/>
      <c r="G1" s="171"/>
      <c r="H1" s="171"/>
      <c r="I1" s="171"/>
    </row>
    <row r="2" spans="1:23" ht="18.75" customHeight="1">
      <c r="A2" s="171"/>
      <c r="B2" s="171"/>
      <c r="C2" s="171"/>
      <c r="D2" s="171"/>
      <c r="E2" s="171"/>
      <c r="F2" s="171"/>
      <c r="G2" s="171"/>
      <c r="H2" s="171"/>
      <c r="I2" s="171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55</v>
      </c>
      <c r="B4" s="205" t="s">
        <v>56</v>
      </c>
      <c r="C4" s="206"/>
      <c r="D4" s="206"/>
      <c r="E4" s="206"/>
      <c r="F4" s="206"/>
      <c r="G4" s="206"/>
      <c r="H4" s="20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209" t="s">
        <v>158</v>
      </c>
      <c r="C5" s="208"/>
      <c r="D5" s="208"/>
      <c r="E5" s="208"/>
      <c r="F5" s="208"/>
      <c r="G5" s="208"/>
      <c r="H5" s="20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209" t="s">
        <v>179</v>
      </c>
      <c r="C6" s="208"/>
      <c r="D6" s="208"/>
      <c r="E6" s="208"/>
      <c r="F6" s="208"/>
      <c r="G6" s="208"/>
      <c r="H6" s="208"/>
    </row>
    <row r="7" spans="1:23" ht="30" customHeight="1">
      <c r="A7" s="13">
        <v>3</v>
      </c>
      <c r="B7" s="209" t="s">
        <v>180</v>
      </c>
      <c r="C7" s="208"/>
      <c r="D7" s="208"/>
      <c r="E7" s="208"/>
      <c r="F7" s="208"/>
      <c r="G7" s="208"/>
      <c r="H7" s="208"/>
    </row>
    <row r="8" spans="1:23" s="29" customFormat="1" ht="30" customHeight="1">
      <c r="A8" s="13">
        <v>4</v>
      </c>
      <c r="B8" s="202" t="s">
        <v>181</v>
      </c>
      <c r="C8" s="203"/>
      <c r="D8" s="203"/>
      <c r="E8" s="203"/>
      <c r="F8" s="203"/>
      <c r="G8" s="203"/>
      <c r="H8" s="204"/>
    </row>
    <row r="9" spans="1:23">
      <c r="A9" s="13">
        <v>5</v>
      </c>
      <c r="B9" s="207" t="s">
        <v>194</v>
      </c>
      <c r="C9" s="208"/>
      <c r="D9" s="208"/>
      <c r="E9" s="208"/>
      <c r="F9" s="208"/>
      <c r="G9" s="208"/>
      <c r="H9" s="208"/>
      <c r="I9" s="29"/>
    </row>
  </sheetData>
  <mergeCells count="7">
    <mergeCell ref="A1:I2"/>
    <mergeCell ref="B8:H8"/>
    <mergeCell ref="B4:H4"/>
    <mergeCell ref="B9:H9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623"/>
  <sheetViews>
    <sheetView topLeftCell="C1" workbookViewId="0">
      <selection activeCell="D34" sqref="D6:D34"/>
    </sheetView>
  </sheetViews>
  <sheetFormatPr defaultRowHeight="15"/>
  <cols>
    <col min="1" max="1" width="3.5703125" style="29" customWidth="1"/>
    <col min="2" max="2" width="14" style="23" customWidth="1"/>
    <col min="3" max="3" width="12.42578125" style="32" customWidth="1"/>
    <col min="4" max="4" width="9.140625" style="28" customWidth="1"/>
    <col min="5" max="5" width="5" style="29" customWidth="1"/>
    <col min="6" max="6" width="11.28515625" style="29" customWidth="1"/>
    <col min="7" max="7" width="6.42578125" style="29" customWidth="1"/>
    <col min="8" max="8" width="7.140625" style="29" customWidth="1"/>
    <col min="9" max="9" width="7" style="33" customWidth="1"/>
    <col min="10" max="10" width="9.140625" style="26"/>
    <col min="11" max="11" width="7.85546875" style="26" customWidth="1"/>
    <col min="12" max="12" width="8" style="26" customWidth="1"/>
    <col min="13" max="13" width="9.140625" style="26"/>
    <col min="14" max="14" width="10.5703125" style="26" customWidth="1"/>
    <col min="15" max="15" width="6.85546875" style="26" customWidth="1"/>
    <col min="16" max="16" width="6.28515625" style="26" customWidth="1"/>
    <col min="17" max="18" width="8" style="26" customWidth="1"/>
    <col min="19" max="19" width="7.140625" style="26" customWidth="1"/>
    <col min="20" max="20" width="8.7109375" style="26" customWidth="1"/>
    <col min="21" max="21" width="10.7109375" style="26" customWidth="1"/>
    <col min="22" max="22" width="4" style="26" customWidth="1"/>
    <col min="23" max="23" width="9" style="29" customWidth="1"/>
    <col min="24" max="24" width="13.42578125" style="29" customWidth="1"/>
    <col min="25" max="25" width="9.140625" style="29"/>
    <col min="26" max="26" width="5" style="29" customWidth="1"/>
    <col min="27" max="27" width="15.5703125" style="29" customWidth="1"/>
    <col min="28" max="28" width="15.7109375" style="29" customWidth="1"/>
    <col min="29" max="29" width="9.140625" style="29"/>
    <col min="30" max="30" width="12" style="29" customWidth="1"/>
    <col min="31" max="31" width="10.7109375" style="29" customWidth="1"/>
  </cols>
  <sheetData>
    <row r="1" spans="1:31" s="29" customFormat="1" ht="18.75">
      <c r="A1" s="59" t="s">
        <v>177</v>
      </c>
      <c r="B1" s="23"/>
      <c r="C1" s="32"/>
      <c r="D1" s="28"/>
      <c r="I1" s="33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1" s="29" customFormat="1" ht="15.75" thickBot="1">
      <c r="B2" s="23"/>
      <c r="C2" s="32"/>
      <c r="D2" s="28"/>
      <c r="I2" s="3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31" ht="42.75" customHeight="1">
      <c r="A3" s="215" t="s">
        <v>55</v>
      </c>
      <c r="B3" s="217" t="s">
        <v>166</v>
      </c>
      <c r="C3" s="219" t="s">
        <v>136</v>
      </c>
      <c r="D3" s="221" t="s">
        <v>137</v>
      </c>
      <c r="E3" s="213" t="s">
        <v>138</v>
      </c>
      <c r="F3" s="211"/>
      <c r="G3" s="211"/>
      <c r="H3" s="211"/>
      <c r="I3" s="212"/>
      <c r="J3" s="210" t="s">
        <v>139</v>
      </c>
      <c r="K3" s="211"/>
      <c r="L3" s="211"/>
      <c r="M3" s="211"/>
      <c r="N3" s="211"/>
      <c r="O3" s="212"/>
      <c r="P3" s="210" t="s">
        <v>140</v>
      </c>
      <c r="Q3" s="211"/>
      <c r="R3" s="211"/>
      <c r="S3" s="211"/>
      <c r="T3" s="211"/>
      <c r="U3" s="211"/>
      <c r="V3" s="212"/>
      <c r="W3" s="213" t="s">
        <v>141</v>
      </c>
      <c r="X3" s="211"/>
      <c r="Y3" s="211"/>
      <c r="Z3" s="212"/>
      <c r="AA3" s="213" t="s">
        <v>142</v>
      </c>
      <c r="AB3" s="211"/>
      <c r="AC3" s="212"/>
      <c r="AD3" s="213" t="s">
        <v>143</v>
      </c>
      <c r="AE3" s="214"/>
    </row>
    <row r="4" spans="1:31" ht="105.75" customHeight="1" thickBot="1">
      <c r="A4" s="216"/>
      <c r="B4" s="218"/>
      <c r="C4" s="220"/>
      <c r="D4" s="222"/>
      <c r="E4" s="20" t="s">
        <v>144</v>
      </c>
      <c r="F4" s="52" t="s">
        <v>167</v>
      </c>
      <c r="G4" s="52" t="s">
        <v>168</v>
      </c>
      <c r="H4" s="52" t="s">
        <v>169</v>
      </c>
      <c r="I4" s="31" t="s">
        <v>145</v>
      </c>
      <c r="J4" s="53" t="s">
        <v>90</v>
      </c>
      <c r="K4" s="21" t="s">
        <v>91</v>
      </c>
      <c r="L4" s="21" t="s">
        <v>170</v>
      </c>
      <c r="M4" s="21" t="s">
        <v>146</v>
      </c>
      <c r="N4" s="21" t="s">
        <v>95</v>
      </c>
      <c r="O4" s="21" t="s">
        <v>145</v>
      </c>
      <c r="P4" s="21" t="s">
        <v>147</v>
      </c>
      <c r="Q4" s="21" t="s">
        <v>171</v>
      </c>
      <c r="R4" s="21" t="s">
        <v>172</v>
      </c>
      <c r="S4" s="53" t="s">
        <v>92</v>
      </c>
      <c r="T4" s="21" t="s">
        <v>146</v>
      </c>
      <c r="U4" s="21" t="s">
        <v>95</v>
      </c>
      <c r="V4" s="21" t="s">
        <v>145</v>
      </c>
      <c r="W4" s="20" t="s">
        <v>173</v>
      </c>
      <c r="X4" s="20" t="s">
        <v>148</v>
      </c>
      <c r="Y4" s="52" t="s">
        <v>149</v>
      </c>
      <c r="Z4" s="20" t="s">
        <v>145</v>
      </c>
      <c r="AA4" s="20" t="s">
        <v>159</v>
      </c>
      <c r="AB4" s="20" t="s">
        <v>174</v>
      </c>
      <c r="AC4" s="20" t="s">
        <v>150</v>
      </c>
      <c r="AD4" s="20" t="s">
        <v>175</v>
      </c>
      <c r="AE4" s="22" t="s">
        <v>176</v>
      </c>
    </row>
    <row r="5" spans="1:31" s="29" customFormat="1">
      <c r="A5" s="57">
        <v>1</v>
      </c>
      <c r="B5" s="58">
        <v>2</v>
      </c>
      <c r="C5" s="57">
        <v>3</v>
      </c>
      <c r="D5" s="58">
        <v>4</v>
      </c>
      <c r="E5" s="57">
        <v>5</v>
      </c>
      <c r="F5" s="58">
        <v>6</v>
      </c>
      <c r="G5" s="57">
        <v>7</v>
      </c>
      <c r="H5" s="58">
        <v>8</v>
      </c>
      <c r="I5" s="57">
        <v>9</v>
      </c>
      <c r="J5" s="58">
        <v>10</v>
      </c>
      <c r="K5" s="57">
        <v>11</v>
      </c>
      <c r="L5" s="58">
        <v>12</v>
      </c>
      <c r="M5" s="57">
        <v>13</v>
      </c>
      <c r="N5" s="58">
        <v>14</v>
      </c>
      <c r="O5" s="57">
        <v>15</v>
      </c>
      <c r="P5" s="58">
        <v>16</v>
      </c>
      <c r="Q5" s="57">
        <v>17</v>
      </c>
      <c r="R5" s="58">
        <v>18</v>
      </c>
      <c r="S5" s="57">
        <v>19</v>
      </c>
      <c r="T5" s="58">
        <v>20</v>
      </c>
      <c r="U5" s="57">
        <v>21</v>
      </c>
      <c r="V5" s="58">
        <v>22</v>
      </c>
      <c r="W5" s="57">
        <v>23</v>
      </c>
      <c r="X5" s="58">
        <v>24</v>
      </c>
      <c r="Y5" s="57">
        <v>25</v>
      </c>
      <c r="Z5" s="58">
        <v>26</v>
      </c>
      <c r="AA5" s="57">
        <v>27</v>
      </c>
      <c r="AB5" s="58">
        <v>28</v>
      </c>
      <c r="AC5" s="57">
        <v>29</v>
      </c>
      <c r="AD5" s="58">
        <v>30</v>
      </c>
      <c r="AE5" s="57">
        <v>31</v>
      </c>
    </row>
    <row r="6" spans="1:31" s="29" customFormat="1">
      <c r="A6" s="61">
        <v>1</v>
      </c>
      <c r="B6" s="62">
        <v>1</v>
      </c>
      <c r="C6" s="65">
        <v>43121</v>
      </c>
      <c r="D6" s="60">
        <v>0.54166666666666663</v>
      </c>
      <c r="E6" s="135"/>
      <c r="F6" s="136"/>
      <c r="G6" s="135"/>
      <c r="H6" s="62" t="s">
        <v>178</v>
      </c>
      <c r="I6" s="135"/>
      <c r="J6" s="136"/>
      <c r="K6" s="62" t="s">
        <v>178</v>
      </c>
      <c r="L6" s="136"/>
      <c r="M6" s="135"/>
      <c r="N6" s="136"/>
      <c r="O6" s="135"/>
      <c r="P6" s="136"/>
      <c r="Q6" s="135"/>
      <c r="R6" s="136"/>
      <c r="S6" s="135"/>
      <c r="T6" s="136"/>
      <c r="U6" s="135"/>
      <c r="V6" s="136"/>
      <c r="W6" s="62" t="s">
        <v>178</v>
      </c>
      <c r="X6" s="136"/>
      <c r="Y6" s="135"/>
      <c r="Z6" s="136"/>
      <c r="AA6" s="62" t="s">
        <v>178</v>
      </c>
      <c r="AB6" s="136"/>
      <c r="AC6" s="135"/>
      <c r="AD6" s="62" t="s">
        <v>178</v>
      </c>
      <c r="AE6" s="135"/>
    </row>
    <row r="7" spans="1:31">
      <c r="A7" s="70">
        <v>2</v>
      </c>
      <c r="B7" s="67">
        <v>2</v>
      </c>
      <c r="C7" s="65">
        <v>43124</v>
      </c>
      <c r="D7" s="60">
        <v>0.54166666666666663</v>
      </c>
      <c r="E7" s="62" t="s">
        <v>178</v>
      </c>
      <c r="F7" s="137"/>
      <c r="G7" s="66"/>
      <c r="H7" s="66"/>
      <c r="I7" s="66"/>
      <c r="J7" s="66"/>
      <c r="K7" s="62" t="s">
        <v>178</v>
      </c>
      <c r="L7" s="66"/>
      <c r="M7" s="66"/>
      <c r="N7" s="66"/>
      <c r="O7" s="62"/>
      <c r="P7" s="66"/>
      <c r="Q7" s="66"/>
      <c r="R7" s="66"/>
      <c r="S7" s="66"/>
      <c r="T7" s="66"/>
      <c r="U7" s="66"/>
      <c r="V7" s="66"/>
      <c r="W7" s="62" t="s">
        <v>178</v>
      </c>
      <c r="X7" s="62"/>
      <c r="Y7" s="62"/>
      <c r="Z7" s="62"/>
      <c r="AA7" s="62" t="s">
        <v>178</v>
      </c>
      <c r="AB7" s="62"/>
      <c r="AC7" s="62"/>
      <c r="AD7" s="62" t="s">
        <v>178</v>
      </c>
      <c r="AE7" s="62"/>
    </row>
    <row r="8" spans="1:31">
      <c r="A8" s="61">
        <v>3</v>
      </c>
      <c r="B8" s="62">
        <v>3</v>
      </c>
      <c r="C8" s="65">
        <v>43124</v>
      </c>
      <c r="D8" s="63">
        <v>0.55555555555555558</v>
      </c>
      <c r="E8" s="67" t="s">
        <v>178</v>
      </c>
      <c r="F8" s="138"/>
      <c r="G8" s="67"/>
      <c r="H8" s="67"/>
      <c r="I8" s="67"/>
      <c r="J8" s="67"/>
      <c r="K8" s="67" t="s">
        <v>178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 t="s">
        <v>178</v>
      </c>
      <c r="X8" s="67"/>
      <c r="Y8" s="67"/>
      <c r="Z8" s="67"/>
      <c r="AA8" s="62" t="s">
        <v>178</v>
      </c>
      <c r="AB8" s="62"/>
      <c r="AC8" s="62"/>
      <c r="AD8" s="62" t="s">
        <v>178</v>
      </c>
      <c r="AE8" s="62"/>
    </row>
    <row r="9" spans="1:31">
      <c r="A9" s="70">
        <v>4</v>
      </c>
      <c r="B9" s="67">
        <v>4</v>
      </c>
      <c r="C9" s="65">
        <v>43124</v>
      </c>
      <c r="D9" s="63">
        <v>0.58333333333333304</v>
      </c>
      <c r="E9" s="67" t="s">
        <v>178</v>
      </c>
      <c r="F9" s="138"/>
      <c r="G9" s="69"/>
      <c r="H9" s="69"/>
      <c r="I9" s="67"/>
      <c r="J9" s="69"/>
      <c r="K9" s="62" t="s">
        <v>178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7" t="s">
        <v>178</v>
      </c>
      <c r="X9" s="67"/>
      <c r="Y9" s="67"/>
      <c r="Z9" s="67"/>
      <c r="AA9" s="62" t="s">
        <v>178</v>
      </c>
      <c r="AB9" s="62"/>
      <c r="AC9" s="62"/>
      <c r="AD9" s="62"/>
      <c r="AE9" s="62"/>
    </row>
    <row r="10" spans="1:31">
      <c r="A10" s="61">
        <v>5</v>
      </c>
      <c r="B10" s="62">
        <v>5</v>
      </c>
      <c r="C10" s="65">
        <v>43124</v>
      </c>
      <c r="D10" s="60">
        <v>0.625</v>
      </c>
      <c r="E10" s="67" t="s">
        <v>178</v>
      </c>
      <c r="F10" s="133"/>
      <c r="G10" s="69"/>
      <c r="H10" s="69"/>
      <c r="I10" s="67"/>
      <c r="J10" s="69"/>
      <c r="K10" s="62" t="s">
        <v>178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7" t="s">
        <v>178</v>
      </c>
      <c r="X10" s="67"/>
      <c r="Y10" s="67"/>
      <c r="Z10" s="67"/>
      <c r="AA10" s="62" t="s">
        <v>178</v>
      </c>
      <c r="AB10" s="62"/>
      <c r="AC10" s="62"/>
      <c r="AD10" s="62" t="s">
        <v>178</v>
      </c>
      <c r="AE10" s="62"/>
    </row>
    <row r="11" spans="1:31" s="29" customFormat="1">
      <c r="A11" s="70">
        <v>6</v>
      </c>
      <c r="B11" s="67">
        <v>6</v>
      </c>
      <c r="C11" s="68">
        <v>43133</v>
      </c>
      <c r="D11" s="63">
        <v>0.54166666666666663</v>
      </c>
      <c r="E11" s="67" t="s">
        <v>178</v>
      </c>
      <c r="F11" s="138"/>
      <c r="G11" s="69"/>
      <c r="H11" s="69"/>
      <c r="I11" s="67"/>
      <c r="J11" s="69"/>
      <c r="K11" s="67" t="s">
        <v>178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7" t="s">
        <v>178</v>
      </c>
      <c r="X11" s="67"/>
      <c r="Y11" s="67"/>
      <c r="Z11" s="67"/>
      <c r="AA11" s="62" t="s">
        <v>178</v>
      </c>
      <c r="AB11" s="62"/>
      <c r="AC11" s="62"/>
      <c r="AD11" s="62" t="s">
        <v>178</v>
      </c>
      <c r="AE11" s="62"/>
    </row>
    <row r="12" spans="1:31">
      <c r="A12" s="61">
        <v>7</v>
      </c>
      <c r="B12" s="62">
        <v>7</v>
      </c>
      <c r="C12" s="68">
        <v>43138</v>
      </c>
      <c r="D12" s="63">
        <v>0.63888888888888895</v>
      </c>
      <c r="E12" s="67" t="s">
        <v>178</v>
      </c>
      <c r="F12" s="138"/>
      <c r="G12" s="69"/>
      <c r="H12" s="69"/>
      <c r="I12" s="67"/>
      <c r="J12" s="69"/>
      <c r="K12" s="62" t="s">
        <v>178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2" t="s">
        <v>178</v>
      </c>
      <c r="X12" s="67"/>
      <c r="Y12" s="67"/>
      <c r="Z12" s="67"/>
      <c r="AA12" s="62" t="s">
        <v>178</v>
      </c>
      <c r="AB12" s="62"/>
      <c r="AC12" s="62"/>
      <c r="AD12" s="62" t="s">
        <v>178</v>
      </c>
      <c r="AE12" s="62"/>
    </row>
    <row r="13" spans="1:31">
      <c r="A13" s="70">
        <v>8</v>
      </c>
      <c r="B13" s="67">
        <v>8</v>
      </c>
      <c r="C13" s="68">
        <v>43138</v>
      </c>
      <c r="D13" s="63">
        <v>0.66666666666666796</v>
      </c>
      <c r="E13" s="67" t="s">
        <v>178</v>
      </c>
      <c r="F13" s="138"/>
      <c r="G13" s="69"/>
      <c r="H13" s="69"/>
      <c r="I13" s="67"/>
      <c r="J13" s="69"/>
      <c r="K13" s="62" t="s">
        <v>178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7" t="s">
        <v>178</v>
      </c>
      <c r="X13" s="67"/>
      <c r="Y13" s="67"/>
      <c r="Z13" s="67"/>
      <c r="AA13" s="62" t="s">
        <v>178</v>
      </c>
      <c r="AB13" s="62"/>
      <c r="AC13" s="62"/>
      <c r="AD13" s="62"/>
      <c r="AE13" s="62"/>
    </row>
    <row r="14" spans="1:31">
      <c r="A14" s="61">
        <v>9</v>
      </c>
      <c r="B14" s="62">
        <v>9</v>
      </c>
      <c r="C14" s="68">
        <v>43138</v>
      </c>
      <c r="D14" s="60">
        <v>0.68055555555555547</v>
      </c>
      <c r="E14" s="67" t="s">
        <v>178</v>
      </c>
      <c r="F14" s="138"/>
      <c r="G14" s="69"/>
      <c r="H14" s="69"/>
      <c r="I14" s="67"/>
      <c r="J14" s="69"/>
      <c r="K14" s="67" t="s">
        <v>178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2" t="s">
        <v>178</v>
      </c>
      <c r="X14" s="67"/>
      <c r="Y14" s="67"/>
      <c r="Z14" s="67"/>
      <c r="AA14" s="62" t="s">
        <v>178</v>
      </c>
      <c r="AB14" s="62"/>
      <c r="AC14" s="62"/>
      <c r="AD14" s="62" t="s">
        <v>178</v>
      </c>
      <c r="AE14" s="62"/>
    </row>
    <row r="15" spans="1:31">
      <c r="A15" s="70">
        <v>10</v>
      </c>
      <c r="B15" s="67">
        <v>10</v>
      </c>
      <c r="C15" s="68">
        <v>43151</v>
      </c>
      <c r="D15" s="63">
        <v>0.5625</v>
      </c>
      <c r="E15" s="67" t="s">
        <v>178</v>
      </c>
      <c r="F15" s="138"/>
      <c r="G15" s="69"/>
      <c r="H15" s="69"/>
      <c r="I15" s="67"/>
      <c r="J15" s="69"/>
      <c r="K15" s="62" t="s">
        <v>178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7" t="s">
        <v>178</v>
      </c>
      <c r="X15" s="67"/>
      <c r="Y15" s="67"/>
      <c r="Z15" s="67"/>
      <c r="AA15" s="62" t="s">
        <v>178</v>
      </c>
      <c r="AB15" s="62"/>
      <c r="AC15" s="62"/>
      <c r="AD15" s="62" t="s">
        <v>178</v>
      </c>
      <c r="AE15" s="62"/>
    </row>
    <row r="16" spans="1:31">
      <c r="A16" s="61">
        <v>11</v>
      </c>
      <c r="B16" s="62">
        <v>11</v>
      </c>
      <c r="C16" s="68">
        <v>43159</v>
      </c>
      <c r="D16" s="60">
        <v>0.56944444444444442</v>
      </c>
      <c r="E16" s="67" t="s">
        <v>178</v>
      </c>
      <c r="F16" s="138"/>
      <c r="G16" s="67"/>
      <c r="H16" s="67"/>
      <c r="I16" s="67"/>
      <c r="J16" s="67"/>
      <c r="K16" s="67" t="s">
        <v>178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 t="s">
        <v>178</v>
      </c>
      <c r="X16" s="67"/>
      <c r="Y16" s="67"/>
      <c r="Z16" s="67"/>
      <c r="AA16" s="62" t="s">
        <v>178</v>
      </c>
      <c r="AB16" s="62"/>
      <c r="AC16" s="62"/>
      <c r="AD16" s="62" t="s">
        <v>178</v>
      </c>
      <c r="AE16" s="62"/>
    </row>
    <row r="17" spans="1:31">
      <c r="A17" s="70">
        <v>12</v>
      </c>
      <c r="B17" s="67">
        <v>12</v>
      </c>
      <c r="C17" s="68">
        <v>43180</v>
      </c>
      <c r="D17" s="60">
        <v>0.5625</v>
      </c>
      <c r="E17" s="67" t="s">
        <v>178</v>
      </c>
      <c r="F17" s="138"/>
      <c r="G17" s="67"/>
      <c r="H17" s="67"/>
      <c r="I17" s="67"/>
      <c r="J17" s="67"/>
      <c r="K17" s="62" t="s">
        <v>178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2" t="s">
        <v>178</v>
      </c>
      <c r="X17" s="67"/>
      <c r="Y17" s="67"/>
      <c r="Z17" s="67"/>
      <c r="AA17" s="62" t="s">
        <v>178</v>
      </c>
      <c r="AB17" s="62"/>
      <c r="AC17" s="62"/>
      <c r="AD17" s="62" t="s">
        <v>178</v>
      </c>
      <c r="AE17" s="62"/>
    </row>
    <row r="18" spans="1:31">
      <c r="A18" s="61">
        <v>13</v>
      </c>
      <c r="B18" s="62">
        <v>13</v>
      </c>
      <c r="C18" s="68">
        <v>43215</v>
      </c>
      <c r="D18" s="63">
        <v>0.61805555555555558</v>
      </c>
      <c r="E18" s="67" t="s">
        <v>178</v>
      </c>
      <c r="F18" s="138"/>
      <c r="G18" s="67"/>
      <c r="H18" s="67"/>
      <c r="I18" s="67"/>
      <c r="J18" s="67"/>
      <c r="K18" s="67" t="s">
        <v>178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 t="s">
        <v>178</v>
      </c>
      <c r="X18" s="67"/>
      <c r="Y18" s="67"/>
      <c r="Z18" s="67"/>
      <c r="AA18" s="62" t="s">
        <v>178</v>
      </c>
      <c r="AB18" s="62"/>
      <c r="AC18" s="62"/>
      <c r="AD18" s="62" t="s">
        <v>178</v>
      </c>
      <c r="AE18" s="62"/>
    </row>
    <row r="19" spans="1:31">
      <c r="A19" s="70">
        <v>14</v>
      </c>
      <c r="B19" s="67">
        <v>14</v>
      </c>
      <c r="C19" s="68">
        <v>43252</v>
      </c>
      <c r="D19" s="63">
        <v>0.63888888888888895</v>
      </c>
      <c r="E19" s="67" t="s">
        <v>178</v>
      </c>
      <c r="F19" s="138"/>
      <c r="G19" s="67"/>
      <c r="H19" s="67"/>
      <c r="I19" s="67"/>
      <c r="J19" s="67"/>
      <c r="K19" s="62" t="s">
        <v>178</v>
      </c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2" t="s">
        <v>178</v>
      </c>
      <c r="X19" s="67"/>
      <c r="Y19" s="67"/>
      <c r="Z19" s="67"/>
      <c r="AA19" s="62" t="s">
        <v>178</v>
      </c>
      <c r="AB19" s="62"/>
      <c r="AC19" s="62"/>
      <c r="AD19" s="62" t="s">
        <v>178</v>
      </c>
      <c r="AE19" s="62"/>
    </row>
    <row r="20" spans="1:31" s="29" customFormat="1">
      <c r="A20" s="61">
        <v>15</v>
      </c>
      <c r="B20" s="62">
        <v>15</v>
      </c>
      <c r="C20" s="68">
        <v>43255</v>
      </c>
      <c r="D20" s="63">
        <v>0.54166666666666663</v>
      </c>
      <c r="E20" s="67"/>
      <c r="F20" s="138"/>
      <c r="G20" s="67"/>
      <c r="H20" s="62" t="s">
        <v>178</v>
      </c>
      <c r="I20" s="67"/>
      <c r="J20" s="67"/>
      <c r="K20" s="62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 t="s">
        <v>178</v>
      </c>
      <c r="X20" s="67"/>
      <c r="Y20" s="67"/>
      <c r="Z20" s="67"/>
      <c r="AA20" s="62" t="s">
        <v>178</v>
      </c>
      <c r="AB20" s="62"/>
      <c r="AC20" s="62"/>
      <c r="AD20" s="62" t="s">
        <v>178</v>
      </c>
      <c r="AE20" s="62"/>
    </row>
    <row r="21" spans="1:31" s="29" customFormat="1">
      <c r="A21" s="70">
        <v>16</v>
      </c>
      <c r="B21" s="67">
        <v>16</v>
      </c>
      <c r="C21" s="68">
        <v>43264</v>
      </c>
      <c r="D21" s="63">
        <v>0.64583333333333337</v>
      </c>
      <c r="E21" s="67" t="s">
        <v>178</v>
      </c>
      <c r="F21" s="138"/>
      <c r="G21" s="67"/>
      <c r="H21" s="67"/>
      <c r="I21" s="67"/>
      <c r="J21" s="67"/>
      <c r="K21" s="67" t="s">
        <v>178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 t="s">
        <v>178</v>
      </c>
      <c r="X21" s="67"/>
      <c r="Y21" s="67"/>
      <c r="Z21" s="67"/>
      <c r="AA21" s="62" t="s">
        <v>178</v>
      </c>
      <c r="AB21" s="62"/>
      <c r="AC21" s="62"/>
      <c r="AD21" s="62" t="s">
        <v>178</v>
      </c>
      <c r="AE21" s="62"/>
    </row>
    <row r="22" spans="1:31" s="29" customFormat="1">
      <c r="A22" s="61">
        <v>17</v>
      </c>
      <c r="B22" s="62">
        <v>17</v>
      </c>
      <c r="C22" s="68">
        <v>43264</v>
      </c>
      <c r="D22" s="63">
        <v>0.6875</v>
      </c>
      <c r="E22" s="67" t="s">
        <v>178</v>
      </c>
      <c r="F22" s="139"/>
      <c r="G22" s="67"/>
      <c r="H22" s="67"/>
      <c r="I22" s="67"/>
      <c r="J22" s="67"/>
      <c r="K22" s="62" t="s">
        <v>178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2" t="s">
        <v>178</v>
      </c>
      <c r="X22" s="67"/>
      <c r="Y22" s="67"/>
      <c r="Z22" s="67"/>
      <c r="AA22" s="62" t="s">
        <v>178</v>
      </c>
      <c r="AB22" s="62"/>
      <c r="AC22" s="62"/>
      <c r="AD22" s="62" t="s">
        <v>178</v>
      </c>
      <c r="AE22" s="62"/>
    </row>
    <row r="23" spans="1:31" s="29" customFormat="1">
      <c r="A23" s="70">
        <v>18</v>
      </c>
      <c r="B23" s="67">
        <v>18</v>
      </c>
      <c r="C23" s="68">
        <v>43278</v>
      </c>
      <c r="D23" s="63">
        <v>0.55902777777777779</v>
      </c>
      <c r="E23" s="67" t="s">
        <v>178</v>
      </c>
      <c r="F23" s="138"/>
      <c r="G23" s="67"/>
      <c r="H23" s="67"/>
      <c r="I23" s="67"/>
      <c r="J23" s="67"/>
      <c r="K23" s="67" t="s">
        <v>178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 t="s">
        <v>178</v>
      </c>
      <c r="X23" s="67"/>
      <c r="Y23" s="67"/>
      <c r="Z23" s="67"/>
      <c r="AA23" s="62" t="s">
        <v>178</v>
      </c>
      <c r="AB23" s="62"/>
      <c r="AC23" s="62"/>
      <c r="AD23" s="62" t="s">
        <v>178</v>
      </c>
      <c r="AE23" s="62"/>
    </row>
    <row r="24" spans="1:31">
      <c r="A24" s="61">
        <v>19</v>
      </c>
      <c r="B24" s="62">
        <v>19</v>
      </c>
      <c r="C24" s="68">
        <v>43278</v>
      </c>
      <c r="D24" s="64">
        <v>0.58680555555555558</v>
      </c>
      <c r="E24" s="70" t="s">
        <v>178</v>
      </c>
      <c r="F24" s="139"/>
      <c r="G24" s="70"/>
      <c r="H24" s="70"/>
      <c r="I24" s="67"/>
      <c r="J24" s="70"/>
      <c r="K24" s="62" t="s">
        <v>178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67" t="s">
        <v>178</v>
      </c>
      <c r="X24" s="70"/>
      <c r="Y24" s="70"/>
      <c r="Z24" s="70"/>
      <c r="AA24" s="62" t="s">
        <v>178</v>
      </c>
      <c r="AB24" s="61"/>
      <c r="AC24" s="61"/>
      <c r="AD24" s="62" t="s">
        <v>178</v>
      </c>
      <c r="AE24" s="61"/>
    </row>
    <row r="25" spans="1:31">
      <c r="A25" s="70">
        <v>20</v>
      </c>
      <c r="B25" s="67">
        <v>20</v>
      </c>
      <c r="C25" s="68">
        <v>43278</v>
      </c>
      <c r="D25" s="64">
        <v>0.63888888888888895</v>
      </c>
      <c r="E25" s="70" t="s">
        <v>178</v>
      </c>
      <c r="F25" s="139"/>
      <c r="G25" s="70"/>
      <c r="H25" s="70"/>
      <c r="I25" s="67"/>
      <c r="J25" s="70"/>
      <c r="K25" s="67" t="s">
        <v>178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62" t="s">
        <v>178</v>
      </c>
      <c r="X25" s="70"/>
      <c r="Y25" s="70"/>
      <c r="Z25" s="70"/>
      <c r="AA25" s="62" t="s">
        <v>178</v>
      </c>
      <c r="AB25" s="61"/>
      <c r="AC25" s="61"/>
      <c r="AD25" s="62" t="s">
        <v>178</v>
      </c>
      <c r="AE25" s="61"/>
    </row>
    <row r="26" spans="1:31" s="29" customFormat="1">
      <c r="A26" s="61">
        <v>21</v>
      </c>
      <c r="B26" s="62">
        <v>21</v>
      </c>
      <c r="C26" s="68">
        <v>43283</v>
      </c>
      <c r="D26" s="63">
        <v>0.54166666666666663</v>
      </c>
      <c r="E26" s="70"/>
      <c r="F26" s="139"/>
      <c r="G26" s="70"/>
      <c r="H26" s="62" t="s">
        <v>178</v>
      </c>
      <c r="I26" s="67"/>
      <c r="J26" s="70"/>
      <c r="K26" s="62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67" t="s">
        <v>178</v>
      </c>
      <c r="X26" s="70"/>
      <c r="Y26" s="70"/>
      <c r="Z26" s="70"/>
      <c r="AA26" s="62" t="s">
        <v>178</v>
      </c>
      <c r="AB26" s="61"/>
      <c r="AC26" s="61"/>
      <c r="AD26" s="62" t="s">
        <v>178</v>
      </c>
      <c r="AE26" s="61"/>
    </row>
    <row r="27" spans="1:31" s="29" customFormat="1">
      <c r="A27" s="70">
        <v>22</v>
      </c>
      <c r="B27" s="67">
        <v>22</v>
      </c>
      <c r="C27" s="68">
        <v>43296</v>
      </c>
      <c r="D27" s="60">
        <v>0.62152777777777779</v>
      </c>
      <c r="E27" s="67" t="s">
        <v>178</v>
      </c>
      <c r="F27" s="138"/>
      <c r="G27" s="70"/>
      <c r="H27" s="70"/>
      <c r="I27" s="67"/>
      <c r="J27" s="70"/>
      <c r="K27" s="62" t="s">
        <v>178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62" t="s">
        <v>178</v>
      </c>
      <c r="X27" s="70"/>
      <c r="Y27" s="70"/>
      <c r="Z27" s="70"/>
      <c r="AA27" s="62" t="s">
        <v>178</v>
      </c>
      <c r="AB27" s="61"/>
      <c r="AC27" s="61"/>
      <c r="AD27" s="62" t="s">
        <v>178</v>
      </c>
      <c r="AE27" s="61"/>
    </row>
    <row r="28" spans="1:31">
      <c r="A28" s="61">
        <v>23</v>
      </c>
      <c r="B28" s="62">
        <v>23</v>
      </c>
      <c r="C28" s="68">
        <v>43306</v>
      </c>
      <c r="D28" s="64">
        <v>0.57638888888888895</v>
      </c>
      <c r="E28" s="70" t="s">
        <v>178</v>
      </c>
      <c r="F28" s="134"/>
      <c r="G28" s="70"/>
      <c r="H28" s="70"/>
      <c r="I28" s="67"/>
      <c r="J28" s="70"/>
      <c r="K28" s="67" t="s">
        <v>178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67" t="s">
        <v>178</v>
      </c>
      <c r="X28" s="70"/>
      <c r="Y28" s="70"/>
      <c r="Z28" s="70"/>
      <c r="AA28" s="62" t="s">
        <v>178</v>
      </c>
      <c r="AB28" s="61"/>
      <c r="AC28" s="61"/>
      <c r="AD28" s="62" t="s">
        <v>178</v>
      </c>
      <c r="AE28" s="61"/>
    </row>
    <row r="29" spans="1:31" s="29" customFormat="1">
      <c r="A29" s="70">
        <v>24</v>
      </c>
      <c r="B29" s="67">
        <v>24</v>
      </c>
      <c r="C29" s="68">
        <v>43355</v>
      </c>
      <c r="D29" s="64">
        <v>0.58333333333333337</v>
      </c>
      <c r="E29" s="70" t="s">
        <v>178</v>
      </c>
      <c r="F29" s="139"/>
      <c r="G29" s="70"/>
      <c r="H29" s="70"/>
      <c r="I29" s="67"/>
      <c r="J29" s="70"/>
      <c r="K29" s="62" t="s">
        <v>178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67" t="s">
        <v>178</v>
      </c>
      <c r="X29" s="70"/>
      <c r="Y29" s="70"/>
      <c r="Z29" s="70"/>
      <c r="AA29" s="62" t="s">
        <v>178</v>
      </c>
      <c r="AB29" s="61"/>
      <c r="AC29" s="61"/>
      <c r="AD29" s="62" t="s">
        <v>178</v>
      </c>
      <c r="AE29" s="61"/>
    </row>
    <row r="30" spans="1:31">
      <c r="A30" s="61">
        <v>25</v>
      </c>
      <c r="B30" s="62">
        <v>25</v>
      </c>
      <c r="C30" s="68">
        <v>43355</v>
      </c>
      <c r="D30" s="64">
        <v>0.62152777777777779</v>
      </c>
      <c r="E30" s="70" t="s">
        <v>178</v>
      </c>
      <c r="F30" s="139"/>
      <c r="G30" s="70"/>
      <c r="H30" s="70"/>
      <c r="I30" s="67"/>
      <c r="J30" s="70"/>
      <c r="K30" s="67" t="s">
        <v>178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62" t="s">
        <v>178</v>
      </c>
      <c r="X30" s="70"/>
      <c r="Y30" s="70"/>
      <c r="Z30" s="70"/>
      <c r="AA30" s="62" t="s">
        <v>178</v>
      </c>
      <c r="AB30" s="61"/>
      <c r="AC30" s="61"/>
      <c r="AD30" s="62" t="s">
        <v>178</v>
      </c>
      <c r="AE30" s="61"/>
    </row>
    <row r="31" spans="1:31">
      <c r="A31" s="70">
        <v>26</v>
      </c>
      <c r="B31" s="67">
        <v>26</v>
      </c>
      <c r="C31" s="68">
        <v>43375</v>
      </c>
      <c r="D31" s="64">
        <v>0.60416666666666663</v>
      </c>
      <c r="E31" s="70" t="s">
        <v>178</v>
      </c>
      <c r="F31" s="139"/>
      <c r="G31" s="70"/>
      <c r="H31" s="70"/>
      <c r="I31" s="67"/>
      <c r="J31" s="70"/>
      <c r="K31" s="62" t="s">
        <v>178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62" t="s">
        <v>178</v>
      </c>
      <c r="X31" s="70"/>
      <c r="Y31" s="70"/>
      <c r="Z31" s="70"/>
      <c r="AA31" s="62" t="s">
        <v>178</v>
      </c>
      <c r="AB31" s="61"/>
      <c r="AC31" s="61"/>
      <c r="AD31" s="62" t="s">
        <v>178</v>
      </c>
      <c r="AE31" s="61"/>
    </row>
    <row r="32" spans="1:31">
      <c r="A32" s="61">
        <v>27</v>
      </c>
      <c r="B32" s="62">
        <v>27</v>
      </c>
      <c r="C32" s="68">
        <v>43410</v>
      </c>
      <c r="D32" s="63">
        <v>0.65277777777777779</v>
      </c>
      <c r="E32" s="67" t="s">
        <v>178</v>
      </c>
      <c r="F32" s="138"/>
      <c r="G32" s="67"/>
      <c r="H32" s="67"/>
      <c r="I32" s="67"/>
      <c r="J32" s="67"/>
      <c r="K32" s="67" t="s">
        <v>178</v>
      </c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 t="s">
        <v>178</v>
      </c>
      <c r="X32" s="67"/>
      <c r="Y32" s="67"/>
      <c r="Z32" s="67"/>
      <c r="AA32" s="62" t="s">
        <v>178</v>
      </c>
      <c r="AB32" s="62"/>
      <c r="AC32" s="62"/>
      <c r="AD32" s="62" t="s">
        <v>178</v>
      </c>
      <c r="AE32" s="62"/>
    </row>
    <row r="33" spans="1:31" s="29" customFormat="1">
      <c r="A33" s="70">
        <v>28</v>
      </c>
      <c r="B33" s="67">
        <v>28</v>
      </c>
      <c r="C33" s="68">
        <v>43412</v>
      </c>
      <c r="D33" s="63">
        <v>0.67361111111111116</v>
      </c>
      <c r="E33" s="67" t="s">
        <v>178</v>
      </c>
      <c r="F33" s="138"/>
      <c r="G33" s="67"/>
      <c r="H33" s="67"/>
      <c r="I33" s="67"/>
      <c r="J33" s="67"/>
      <c r="K33" s="62" t="s">
        <v>178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 t="s">
        <v>178</v>
      </c>
      <c r="X33" s="67"/>
      <c r="Y33" s="67"/>
      <c r="Z33" s="67"/>
      <c r="AA33" s="62" t="s">
        <v>178</v>
      </c>
      <c r="AB33" s="62"/>
      <c r="AC33" s="62"/>
      <c r="AD33" s="62" t="s">
        <v>178</v>
      </c>
      <c r="AE33" s="62"/>
    </row>
    <row r="34" spans="1:31" s="29" customFormat="1">
      <c r="A34" s="61">
        <v>29</v>
      </c>
      <c r="B34" s="62">
        <v>29</v>
      </c>
      <c r="C34" s="68">
        <v>43424</v>
      </c>
      <c r="D34" s="64">
        <v>0.59722222222222221</v>
      </c>
      <c r="E34" s="70" t="s">
        <v>178</v>
      </c>
      <c r="F34" s="139"/>
      <c r="G34" s="67"/>
      <c r="H34" s="67"/>
      <c r="I34" s="67"/>
      <c r="J34" s="67"/>
      <c r="K34" s="67" t="s">
        <v>178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2" t="s">
        <v>178</v>
      </c>
      <c r="X34" s="67"/>
      <c r="Y34" s="67"/>
      <c r="Z34" s="67"/>
      <c r="AA34" s="62" t="s">
        <v>178</v>
      </c>
      <c r="AB34" s="62"/>
      <c r="AC34" s="62"/>
      <c r="AD34" s="62" t="s">
        <v>178</v>
      </c>
      <c r="AE34" s="62"/>
    </row>
    <row r="36" spans="1:3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1:3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1:3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1:3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1:3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3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1:3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1:3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1:3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1:3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1:3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1:3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1:3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1:3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1:3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1:3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1:3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1:3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1:3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1:3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1:3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1:3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1:3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1:3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1:3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1:3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1:3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1:3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1:3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1:3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1:3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1:3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1:3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1:3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1:3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1:3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1:3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1:3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1:3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1:3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1:3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1:3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1:3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1:3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1:3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1:3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1:3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1:3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1:3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1:3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1:3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1:3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1:3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1:3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1:3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1:3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1:3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1:3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1:3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1:3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1:3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1:3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1:3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1:3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1:3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1:3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1:3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1:3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1:3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1:3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1:3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1:3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1:3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1:3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1:3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1:3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1:3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1:3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1:3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1:3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1:3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1:3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1:3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1:3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1:3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1:3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1:3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1:3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1:3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1:3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1:3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1:3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1:3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1:3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1:3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1:3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1:3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1:3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1:3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1:3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1:3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1:3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1:3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1:3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1:3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1:3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1:3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1:3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1:3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1:3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1:3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1:3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1:3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1:3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1:3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1:3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1:3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1:3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1:3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1:3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1:3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1:3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1:3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1:3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1:3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1:3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1:3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1:3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1:3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1:3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1:3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1:3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1:3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1:3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1:3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1:3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1:3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1:3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1:3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1:3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1:3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1:3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1:3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1:3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1:3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1:3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1:3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1:3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1:3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1:3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1:3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1:3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1:3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1:3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1:3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1:3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1:3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1:3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1:3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1:3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1:3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1:3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1:3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1:3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1:3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1:3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1:3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1:3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1:3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1:3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1:3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1:3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1:3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1:3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1:3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1:3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1:3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1:3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1:3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1:3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1:3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1:3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1:3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1:3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1:3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1:3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1:3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1:3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1:3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1:3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1:3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1:3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1:3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1:3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1:3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1:3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1:3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1:3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1:3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1:3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1:3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1:3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1:3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1:3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1:3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1:3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1:3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1:3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1:3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1:3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1:3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1:3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1:3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1:3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1:3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1:3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1:3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1:3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1:3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1:3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1:3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1:3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1:3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1:3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1:3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1:3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1:3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1:3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1:3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1:3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1:3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1:3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1:3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1:3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1:3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1:3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1:3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1:3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1:3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1:3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1:3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1:3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1:3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1:3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1:3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1:3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1:3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1:3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1:3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1:3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1:3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1:3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1:3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1:3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1:3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1:3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1:3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1:3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1:3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1:3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1:3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1:3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1:3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1:3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1:3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1:3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1:3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1:3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1:3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1:3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1:3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1:3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1:3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1:3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1:3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1:3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1:3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1:3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1:3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1:3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1:3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1:3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1:3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1:3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1:3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1:3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1:3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1:3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1:3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1:3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1:3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1:3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1:3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1:3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1:3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1:3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1:3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1:3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1:3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1:3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1:3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1:3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1:3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1:3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1:3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1:3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1:3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1:3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1:3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1:3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1:3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1:3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1:3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1:3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1:3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1:3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1:3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1:3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1:3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1:3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1:3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1:3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1:3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1:3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1:3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1:3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1:3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1:3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1:3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1:3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1:3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1:3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1:3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1:3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1:3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1:3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1:3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1:3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1:3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1:3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1:3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1:3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1:3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1:3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1:3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1:3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1:3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1:3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1:3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1:3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1:3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1:3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1:3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1:3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1:3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1:3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1:3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1:3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1:3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1:3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1:3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1:3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1:3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1:3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1:3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1:3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1:3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1:3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1:3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1:3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1:3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1:3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1:3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1:3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1:3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1:3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1:3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1:3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1:3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1:3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1:3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1:3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1:3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1:3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1:3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1:3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1:3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1:3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1:3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1:3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1:3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1:3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1:3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1:3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1:3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1:3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1:3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1:3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1:3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1:3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1:3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1:3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1:3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1:3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1:3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1:3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1:3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1:3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1:3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1:3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1:3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1:3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1:3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1:3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1:3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1:3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1:3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1:3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1:3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1:3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1:3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1:3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1:3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1:3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1:3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1:3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1:3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1:3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1:3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1:3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1:3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1:3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1:3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1:3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1:3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1:3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1:3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1:3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1:3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1:3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1:3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1:3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1:3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1:3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1:3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1:3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1:3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1:3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1:3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1:3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1:3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1:3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1:3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1:3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1:3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1:3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1:3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1:3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1:3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1:3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1:3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1:3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1:3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1:3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1:3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1:3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1:3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1:3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1:3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1:3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1:3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1:3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1:3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1:3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1:3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1:3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1:3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1:3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</sheetData>
  <mergeCells count="10"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</mergeCells>
  <pageMargins left="0.39370078740157483" right="0.39370078740157483" top="0.74803149606299213" bottom="0.74803149606299213" header="0.31496062992125984" footer="0.31496062992125984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tabSelected="1" zoomScale="145" zoomScaleNormal="145" workbookViewId="0">
      <selection activeCell="H6" sqref="H6"/>
    </sheetView>
  </sheetViews>
  <sheetFormatPr defaultRowHeight="15"/>
  <cols>
    <col min="1" max="1" width="18.5703125" customWidth="1"/>
    <col min="2" max="2" width="5.7109375" customWidth="1"/>
    <col min="3" max="3" width="5.7109375" style="29" customWidth="1"/>
    <col min="4" max="4" width="9.5703125" customWidth="1"/>
    <col min="5" max="5" width="6.28515625" customWidth="1"/>
    <col min="6" max="6" width="6.28515625" style="29" customWidth="1"/>
    <col min="7" max="7" width="9.5703125" customWidth="1"/>
    <col min="8" max="8" width="7.140625" customWidth="1"/>
    <col min="9" max="9" width="7.140625" style="29" customWidth="1"/>
    <col min="10" max="10" width="9.5703125" customWidth="1"/>
    <col min="11" max="11" width="7.42578125" customWidth="1"/>
    <col min="12" max="12" width="7.42578125" style="29" customWidth="1"/>
    <col min="13" max="13" width="9.5703125" customWidth="1"/>
  </cols>
  <sheetData>
    <row r="1" spans="1:13" ht="65.25" customHeight="1">
      <c r="A1" s="152" t="s">
        <v>16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19"/>
      <c r="B2" s="19"/>
      <c r="C2" s="30"/>
      <c r="D2" s="19"/>
      <c r="E2" s="19"/>
      <c r="F2" s="30"/>
      <c r="G2" s="19"/>
      <c r="H2" s="19"/>
      <c r="I2" s="30"/>
      <c r="J2" s="19"/>
      <c r="K2" s="19"/>
      <c r="L2" s="30"/>
      <c r="M2" s="19"/>
    </row>
    <row r="3" spans="1:13" ht="15" customHeight="1">
      <c r="A3" s="154" t="s">
        <v>17</v>
      </c>
      <c r="B3" s="154" t="s">
        <v>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15" customHeight="1">
      <c r="A4" s="154"/>
      <c r="B4" s="154" t="s">
        <v>7</v>
      </c>
      <c r="C4" s="154"/>
      <c r="D4" s="155"/>
      <c r="E4" s="154" t="s">
        <v>8</v>
      </c>
      <c r="F4" s="155"/>
      <c r="G4" s="155"/>
      <c r="H4" s="154" t="s">
        <v>9</v>
      </c>
      <c r="I4" s="155"/>
      <c r="J4" s="155"/>
      <c r="K4" s="154" t="s">
        <v>10</v>
      </c>
      <c r="L4" s="155"/>
      <c r="M4" s="155"/>
    </row>
    <row r="5" spans="1:13" ht="24">
      <c r="A5" s="154"/>
      <c r="B5" s="105" t="s">
        <v>151</v>
      </c>
      <c r="C5" s="121" t="s">
        <v>227</v>
      </c>
      <c r="D5" s="105" t="s">
        <v>11</v>
      </c>
      <c r="E5" s="105" t="s">
        <v>151</v>
      </c>
      <c r="F5" s="121" t="s">
        <v>227</v>
      </c>
      <c r="G5" s="105" t="s">
        <v>11</v>
      </c>
      <c r="H5" s="105" t="s">
        <v>151</v>
      </c>
      <c r="I5" s="121" t="s">
        <v>227</v>
      </c>
      <c r="J5" s="105" t="s">
        <v>11</v>
      </c>
      <c r="K5" s="105" t="s">
        <v>151</v>
      </c>
      <c r="L5" s="121" t="s">
        <v>227</v>
      </c>
      <c r="M5" s="105" t="s">
        <v>11</v>
      </c>
    </row>
    <row r="6" spans="1:13" ht="45">
      <c r="A6" s="106" t="s">
        <v>226</v>
      </c>
      <c r="B6" s="104">
        <v>0</v>
      </c>
      <c r="C6" s="120">
        <v>0</v>
      </c>
      <c r="D6" s="84" t="s">
        <v>191</v>
      </c>
      <c r="E6" s="104">
        <v>0.37</v>
      </c>
      <c r="F6" s="120">
        <v>0.37</v>
      </c>
      <c r="G6" s="127">
        <f>(F6-E6)/E6</f>
        <v>0</v>
      </c>
      <c r="H6" s="13">
        <v>18.658999999999999</v>
      </c>
      <c r="I6" s="13">
        <v>18.509</v>
      </c>
      <c r="J6" s="127">
        <f>(I6-H6)/H6</f>
        <v>-8.0390160244385323E-3</v>
      </c>
      <c r="K6" s="104">
        <v>61.939</v>
      </c>
      <c r="L6" s="120">
        <v>62.046999999999997</v>
      </c>
      <c r="M6" s="127">
        <f>(L6-K6)/K6</f>
        <v>1.7436510114789872E-3</v>
      </c>
    </row>
    <row r="7" spans="1:13" ht="45">
      <c r="A7" s="106" t="s">
        <v>225</v>
      </c>
      <c r="B7" s="104">
        <v>0</v>
      </c>
      <c r="C7" s="120">
        <v>0</v>
      </c>
      <c r="D7" s="84" t="s">
        <v>191</v>
      </c>
      <c r="E7" s="104">
        <v>0</v>
      </c>
      <c r="F7" s="120">
        <v>0</v>
      </c>
      <c r="G7" s="84" t="s">
        <v>191</v>
      </c>
      <c r="H7" s="13">
        <v>9.0169999999999995</v>
      </c>
      <c r="I7" s="13">
        <v>10.845000000000001</v>
      </c>
      <c r="J7" s="127">
        <f>(I7-H7)/H7</f>
        <v>0.20272818010424767</v>
      </c>
      <c r="K7" s="104">
        <v>5.42</v>
      </c>
      <c r="L7" s="120">
        <v>7.593</v>
      </c>
      <c r="M7" s="127">
        <f>(L7-K7)/K7</f>
        <v>0.40092250922509226</v>
      </c>
    </row>
    <row r="8" spans="1:13">
      <c r="A8" s="106" t="s">
        <v>224</v>
      </c>
      <c r="B8" s="104">
        <v>0</v>
      </c>
      <c r="C8" s="120">
        <v>0</v>
      </c>
      <c r="D8" s="84" t="s">
        <v>191</v>
      </c>
      <c r="E8" s="104">
        <v>1</v>
      </c>
      <c r="F8" s="120">
        <v>1</v>
      </c>
      <c r="G8" s="127">
        <f t="shared" ref="G8" si="0">(F8-E8)/E8</f>
        <v>0</v>
      </c>
      <c r="H8" s="13">
        <v>17</v>
      </c>
      <c r="I8" s="13">
        <v>17</v>
      </c>
      <c r="J8" s="127">
        <f>(I8-H8)/H8</f>
        <v>0</v>
      </c>
      <c r="K8" s="104">
        <v>0</v>
      </c>
      <c r="L8" s="120">
        <v>0</v>
      </c>
      <c r="M8" s="84" t="s">
        <v>191</v>
      </c>
    </row>
    <row r="10" spans="1:1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29"/>
      <c r="M10" s="29"/>
    </row>
  </sheetData>
  <mergeCells count="7">
    <mergeCell ref="A1:M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"/>
  <sheetViews>
    <sheetView zoomScale="130" zoomScaleNormal="130" workbookViewId="0">
      <selection activeCell="J7" sqref="J7"/>
    </sheetView>
  </sheetViews>
  <sheetFormatPr defaultRowHeight="15"/>
  <cols>
    <col min="1" max="1" width="18.5703125" customWidth="1"/>
    <col min="2" max="2" width="5.7109375" customWidth="1"/>
    <col min="3" max="3" width="5.7109375" style="29" customWidth="1"/>
    <col min="4" max="4" width="9.5703125" customWidth="1"/>
    <col min="5" max="5" width="5.7109375" customWidth="1"/>
    <col min="6" max="6" width="5.7109375" style="29" customWidth="1"/>
    <col min="7" max="7" width="9.5703125" customWidth="1"/>
    <col min="8" max="8" width="5.7109375" customWidth="1"/>
    <col min="9" max="9" width="5.7109375" style="29" customWidth="1"/>
    <col min="10" max="10" width="9.5703125" customWidth="1"/>
    <col min="11" max="11" width="5.7109375" customWidth="1"/>
    <col min="12" max="12" width="5.7109375" style="29" customWidth="1"/>
    <col min="13" max="13" width="9.5703125" customWidth="1"/>
  </cols>
  <sheetData>
    <row r="1" spans="1:13" ht="50.25" customHeight="1">
      <c r="A1" s="152" t="s">
        <v>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4" spans="1:13" ht="15" customHeight="1">
      <c r="A4" s="154" t="s">
        <v>17</v>
      </c>
      <c r="B4" s="154" t="s">
        <v>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5" customHeight="1">
      <c r="A5" s="154"/>
      <c r="B5" s="158" t="s">
        <v>7</v>
      </c>
      <c r="C5" s="159"/>
      <c r="D5" s="160"/>
      <c r="E5" s="158" t="s">
        <v>8</v>
      </c>
      <c r="F5" s="159"/>
      <c r="G5" s="160"/>
      <c r="H5" s="158" t="s">
        <v>9</v>
      </c>
      <c r="I5" s="159"/>
      <c r="J5" s="160"/>
      <c r="K5" s="158" t="s">
        <v>10</v>
      </c>
      <c r="L5" s="159"/>
      <c r="M5" s="160"/>
    </row>
    <row r="6" spans="1:13" ht="48" customHeight="1">
      <c r="A6" s="154"/>
      <c r="B6" s="105" t="s">
        <v>151</v>
      </c>
      <c r="C6" s="125" t="s">
        <v>227</v>
      </c>
      <c r="D6" s="105" t="s">
        <v>11</v>
      </c>
      <c r="E6" s="105" t="s">
        <v>151</v>
      </c>
      <c r="F6" s="125" t="s">
        <v>227</v>
      </c>
      <c r="G6" s="105" t="s">
        <v>11</v>
      </c>
      <c r="H6" s="105" t="s">
        <v>151</v>
      </c>
      <c r="I6" s="125" t="s">
        <v>227</v>
      </c>
      <c r="J6" s="105" t="s">
        <v>11</v>
      </c>
      <c r="K6" s="105" t="s">
        <v>151</v>
      </c>
      <c r="L6" s="125" t="s">
        <v>227</v>
      </c>
      <c r="M6" s="105" t="s">
        <v>11</v>
      </c>
    </row>
    <row r="7" spans="1:13" ht="30">
      <c r="A7" s="56" t="s">
        <v>19</v>
      </c>
      <c r="B7" s="104">
        <v>0</v>
      </c>
      <c r="C7" s="124">
        <v>0</v>
      </c>
      <c r="D7" s="84" t="s">
        <v>191</v>
      </c>
      <c r="E7" s="104">
        <v>100</v>
      </c>
      <c r="F7" s="124">
        <v>100</v>
      </c>
      <c r="G7" s="84">
        <v>0</v>
      </c>
      <c r="H7" s="13">
        <v>76.3</v>
      </c>
      <c r="I7" s="13">
        <v>77.2</v>
      </c>
      <c r="J7" s="127">
        <f>(I7-H7)/H7</f>
        <v>1.1795543905635723E-2</v>
      </c>
      <c r="K7" s="104">
        <v>90.9</v>
      </c>
      <c r="L7" s="124">
        <v>91.1</v>
      </c>
      <c r="M7" s="127">
        <f>(L7-K7)/K7</f>
        <v>2.2002200220020752E-3</v>
      </c>
    </row>
    <row r="8" spans="1:13" ht="30">
      <c r="A8" s="56" t="s">
        <v>20</v>
      </c>
      <c r="B8" s="104">
        <v>0</v>
      </c>
      <c r="C8" s="124">
        <v>0</v>
      </c>
      <c r="D8" s="84" t="s">
        <v>191</v>
      </c>
      <c r="E8" s="104">
        <v>0</v>
      </c>
      <c r="F8" s="107">
        <v>0</v>
      </c>
      <c r="G8" s="84" t="s">
        <v>191</v>
      </c>
      <c r="H8" s="13">
        <v>64.7</v>
      </c>
      <c r="I8" s="123">
        <v>68</v>
      </c>
      <c r="J8" s="127">
        <f>(I8-H8)/H8</f>
        <v>5.100463678516224E-2</v>
      </c>
      <c r="K8" s="101">
        <v>85</v>
      </c>
      <c r="L8" s="101">
        <v>86.5</v>
      </c>
      <c r="M8" s="127">
        <f t="shared" ref="M8" si="0">(L8-K8)/K8</f>
        <v>1.7647058823529412E-2</v>
      </c>
    </row>
    <row r="9" spans="1:13">
      <c r="A9" s="56" t="s">
        <v>21</v>
      </c>
      <c r="B9" s="104">
        <v>0</v>
      </c>
      <c r="C9" s="124">
        <v>0</v>
      </c>
      <c r="D9" s="84" t="s">
        <v>191</v>
      </c>
      <c r="E9" s="104">
        <v>100</v>
      </c>
      <c r="F9" s="107">
        <v>100</v>
      </c>
      <c r="G9" s="84">
        <v>0</v>
      </c>
      <c r="H9" s="123">
        <v>78</v>
      </c>
      <c r="I9" s="123">
        <v>58.2</v>
      </c>
      <c r="J9" s="127">
        <f>(I9-H9)/H9</f>
        <v>-0.25384615384615383</v>
      </c>
      <c r="K9" s="104">
        <v>0</v>
      </c>
      <c r="L9" s="124">
        <v>0</v>
      </c>
      <c r="M9" s="84">
        <v>0</v>
      </c>
    </row>
  </sheetData>
  <mergeCells count="7">
    <mergeCell ref="A1:M2"/>
    <mergeCell ref="A4:A6"/>
    <mergeCell ref="B4:M4"/>
    <mergeCell ref="K5:M5"/>
    <mergeCell ref="H5:J5"/>
    <mergeCell ref="E5:G5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45"/>
  <sheetViews>
    <sheetView workbookViewId="0">
      <selection activeCell="B38" sqref="B38"/>
    </sheetView>
  </sheetViews>
  <sheetFormatPr defaultRowHeight="15"/>
  <cols>
    <col min="1" max="1" width="9.140625" style="36"/>
    <col min="2" max="2" width="59.7109375" style="36" customWidth="1"/>
    <col min="3" max="4" width="20.5703125" style="36" customWidth="1"/>
    <col min="5" max="5" width="27.28515625" style="36" customWidth="1"/>
  </cols>
  <sheetData>
    <row r="1" spans="1:7" ht="60.75" customHeight="1">
      <c r="A1" s="161" t="s">
        <v>202</v>
      </c>
      <c r="B1" s="162"/>
      <c r="C1" s="162"/>
      <c r="D1" s="162"/>
      <c r="E1" s="163"/>
    </row>
    <row r="2" spans="1:7">
      <c r="A2" s="75" t="s">
        <v>22</v>
      </c>
      <c r="B2" s="75" t="s">
        <v>23</v>
      </c>
      <c r="C2" s="164" t="s">
        <v>230</v>
      </c>
      <c r="D2" s="165"/>
      <c r="E2" s="166"/>
    </row>
    <row r="3" spans="1:7" ht="30">
      <c r="A3" s="97"/>
      <c r="B3" s="75"/>
      <c r="C3" s="75" t="s">
        <v>151</v>
      </c>
      <c r="D3" s="75" t="s">
        <v>227</v>
      </c>
      <c r="E3" s="75" t="s">
        <v>24</v>
      </c>
      <c r="G3" s="43"/>
    </row>
    <row r="4" spans="1:7" s="29" customFormat="1" ht="18.75">
      <c r="A4" s="97">
        <v>1</v>
      </c>
      <c r="B4" s="75">
        <v>2</v>
      </c>
      <c r="C4" s="97">
        <v>3</v>
      </c>
      <c r="D4" s="75">
        <v>4</v>
      </c>
      <c r="E4" s="97">
        <v>5</v>
      </c>
      <c r="G4" s="43"/>
    </row>
    <row r="5" spans="1:7" ht="31.5">
      <c r="A5" s="97">
        <v>1</v>
      </c>
      <c r="B5" s="99" t="s">
        <v>203</v>
      </c>
      <c r="C5" s="119">
        <v>9.4200000000000006E-2</v>
      </c>
      <c r="D5" s="119">
        <f>SUM(D6:D9)</f>
        <v>5.2370999999999999</v>
      </c>
      <c r="E5" s="130">
        <f>(D5-C5)/C5</f>
        <v>54.595541401273884</v>
      </c>
    </row>
    <row r="6" spans="1:7">
      <c r="A6" s="97" t="s">
        <v>25</v>
      </c>
      <c r="B6" s="100" t="s">
        <v>7</v>
      </c>
      <c r="C6" s="118">
        <v>0</v>
      </c>
      <c r="D6" s="131">
        <v>0</v>
      </c>
      <c r="E6" s="130" t="s">
        <v>191</v>
      </c>
    </row>
    <row r="7" spans="1:7">
      <c r="A7" s="97" t="s">
        <v>26</v>
      </c>
      <c r="B7" s="100" t="s">
        <v>27</v>
      </c>
      <c r="C7" s="118">
        <v>0</v>
      </c>
      <c r="D7" s="131">
        <v>0</v>
      </c>
      <c r="E7" s="130" t="s">
        <v>191</v>
      </c>
    </row>
    <row r="8" spans="1:7">
      <c r="A8" s="97" t="s">
        <v>28</v>
      </c>
      <c r="B8" s="100" t="s">
        <v>9</v>
      </c>
      <c r="C8" s="131">
        <v>0</v>
      </c>
      <c r="D8" s="119">
        <v>2.0500000000000001E-2</v>
      </c>
      <c r="E8" s="130" t="s">
        <v>191</v>
      </c>
    </row>
    <row r="9" spans="1:7">
      <c r="A9" s="97" t="s">
        <v>29</v>
      </c>
      <c r="B9" s="100" t="s">
        <v>10</v>
      </c>
      <c r="C9" s="119">
        <v>9.4200000000000006E-2</v>
      </c>
      <c r="D9" s="119">
        <v>5.2165999999999997</v>
      </c>
      <c r="E9" s="130">
        <f t="shared" ref="E9:E14" si="0">(D9-C9)/C9</f>
        <v>54.377919320594472</v>
      </c>
    </row>
    <row r="10" spans="1:7" ht="31.5">
      <c r="A10" s="97">
        <v>2</v>
      </c>
      <c r="B10" s="99" t="s">
        <v>204</v>
      </c>
      <c r="C10" s="119">
        <v>3.8899999999999997E-2</v>
      </c>
      <c r="D10" s="119">
        <f>SUM(D11:D14)</f>
        <v>1.5650999999999999</v>
      </c>
      <c r="E10" s="130">
        <f t="shared" si="0"/>
        <v>39.233933161953729</v>
      </c>
    </row>
    <row r="11" spans="1:7">
      <c r="A11" s="97" t="s">
        <v>30</v>
      </c>
      <c r="B11" s="100" t="s">
        <v>7</v>
      </c>
      <c r="C11" s="131">
        <v>0</v>
      </c>
      <c r="D11" s="131">
        <v>0</v>
      </c>
      <c r="E11" s="130" t="s">
        <v>191</v>
      </c>
    </row>
    <row r="12" spans="1:7">
      <c r="A12" s="97" t="s">
        <v>31</v>
      </c>
      <c r="B12" s="100" t="s">
        <v>27</v>
      </c>
      <c r="C12" s="131">
        <v>0</v>
      </c>
      <c r="D12" s="131">
        <v>0</v>
      </c>
      <c r="E12" s="130" t="s">
        <v>191</v>
      </c>
      <c r="G12" s="128"/>
    </row>
    <row r="13" spans="1:7">
      <c r="A13" s="97" t="s">
        <v>32</v>
      </c>
      <c r="B13" s="100" t="s">
        <v>9</v>
      </c>
      <c r="C13" s="131">
        <v>0</v>
      </c>
      <c r="D13" s="119">
        <v>6.4999999999999997E-3</v>
      </c>
      <c r="E13" s="130" t="s">
        <v>191</v>
      </c>
    </row>
    <row r="14" spans="1:7">
      <c r="A14" s="97" t="s">
        <v>33</v>
      </c>
      <c r="B14" s="100" t="s">
        <v>10</v>
      </c>
      <c r="C14" s="119">
        <v>3.8899999999999997E-2</v>
      </c>
      <c r="D14" s="119">
        <v>1.5586</v>
      </c>
      <c r="E14" s="130">
        <f t="shared" si="0"/>
        <v>39.066838046272501</v>
      </c>
    </row>
    <row r="15" spans="1:7" ht="76.5">
      <c r="A15" s="97">
        <v>3</v>
      </c>
      <c r="B15" s="99" t="s">
        <v>205</v>
      </c>
      <c r="C15" s="75" t="s">
        <v>34</v>
      </c>
      <c r="D15" s="75" t="s">
        <v>34</v>
      </c>
      <c r="E15" s="130" t="s">
        <v>191</v>
      </c>
    </row>
    <row r="16" spans="1:7">
      <c r="A16" s="97" t="s">
        <v>35</v>
      </c>
      <c r="B16" s="100" t="s">
        <v>7</v>
      </c>
      <c r="C16" s="75" t="s">
        <v>34</v>
      </c>
      <c r="D16" s="75" t="s">
        <v>34</v>
      </c>
      <c r="E16" s="130" t="s">
        <v>191</v>
      </c>
    </row>
    <row r="17" spans="1:5">
      <c r="A17" s="97" t="s">
        <v>36</v>
      </c>
      <c r="B17" s="100" t="s">
        <v>27</v>
      </c>
      <c r="C17" s="75" t="s">
        <v>34</v>
      </c>
      <c r="D17" s="75" t="s">
        <v>34</v>
      </c>
      <c r="E17" s="130" t="s">
        <v>191</v>
      </c>
    </row>
    <row r="18" spans="1:5">
      <c r="A18" s="97" t="s">
        <v>37</v>
      </c>
      <c r="B18" s="100" t="s">
        <v>9</v>
      </c>
      <c r="C18" s="75" t="s">
        <v>34</v>
      </c>
      <c r="D18" s="75" t="s">
        <v>34</v>
      </c>
      <c r="E18" s="130" t="s">
        <v>191</v>
      </c>
    </row>
    <row r="19" spans="1:5">
      <c r="A19" s="97" t="s">
        <v>38</v>
      </c>
      <c r="B19" s="100" t="s">
        <v>39</v>
      </c>
      <c r="C19" s="75" t="s">
        <v>34</v>
      </c>
      <c r="D19" s="75" t="s">
        <v>34</v>
      </c>
      <c r="E19" s="130" t="s">
        <v>191</v>
      </c>
    </row>
    <row r="20" spans="1:5" ht="76.5">
      <c r="A20" s="97">
        <v>4</v>
      </c>
      <c r="B20" s="99" t="s">
        <v>206</v>
      </c>
      <c r="C20" s="75" t="s">
        <v>34</v>
      </c>
      <c r="D20" s="75" t="s">
        <v>34</v>
      </c>
      <c r="E20" s="130" t="s">
        <v>191</v>
      </c>
    </row>
    <row r="21" spans="1:5">
      <c r="A21" s="97" t="s">
        <v>40</v>
      </c>
      <c r="B21" s="100" t="s">
        <v>7</v>
      </c>
      <c r="C21" s="75" t="s">
        <v>34</v>
      </c>
      <c r="D21" s="75" t="s">
        <v>34</v>
      </c>
      <c r="E21" s="130" t="s">
        <v>191</v>
      </c>
    </row>
    <row r="22" spans="1:5">
      <c r="A22" s="97" t="s">
        <v>41</v>
      </c>
      <c r="B22" s="100" t="s">
        <v>27</v>
      </c>
      <c r="C22" s="75" t="s">
        <v>34</v>
      </c>
      <c r="D22" s="75" t="s">
        <v>34</v>
      </c>
      <c r="E22" s="130" t="s">
        <v>191</v>
      </c>
    </row>
    <row r="23" spans="1:5">
      <c r="A23" s="97" t="s">
        <v>42</v>
      </c>
      <c r="B23" s="100" t="s">
        <v>9</v>
      </c>
      <c r="C23" s="75" t="s">
        <v>34</v>
      </c>
      <c r="D23" s="75" t="s">
        <v>34</v>
      </c>
      <c r="E23" s="130" t="s">
        <v>191</v>
      </c>
    </row>
    <row r="24" spans="1:5">
      <c r="A24" s="97" t="s">
        <v>43</v>
      </c>
      <c r="B24" s="100" t="s">
        <v>10</v>
      </c>
      <c r="C24" s="75" t="s">
        <v>34</v>
      </c>
      <c r="D24" s="75" t="s">
        <v>34</v>
      </c>
      <c r="E24" s="130" t="s">
        <v>191</v>
      </c>
    </row>
    <row r="25" spans="1:5" ht="45">
      <c r="A25" s="97">
        <v>5</v>
      </c>
      <c r="B25" s="99" t="s">
        <v>44</v>
      </c>
      <c r="C25" s="118">
        <v>0</v>
      </c>
      <c r="D25" s="118">
        <v>0</v>
      </c>
      <c r="E25" s="130" t="s">
        <v>191</v>
      </c>
    </row>
    <row r="26" spans="1:5" ht="60">
      <c r="A26" s="97" t="s">
        <v>45</v>
      </c>
      <c r="B26" s="99" t="s">
        <v>46</v>
      </c>
      <c r="C26" s="118">
        <v>0</v>
      </c>
      <c r="D26" s="118">
        <v>0</v>
      </c>
      <c r="E26" s="130" t="s">
        <v>191</v>
      </c>
    </row>
    <row r="27" spans="1:5">
      <c r="A27" s="34"/>
      <c r="B27" s="34"/>
      <c r="C27" s="34"/>
      <c r="D27" s="34"/>
      <c r="E27" s="34"/>
    </row>
    <row r="28" spans="1:5">
      <c r="A28" s="34"/>
      <c r="B28" s="34"/>
      <c r="C28" s="34"/>
      <c r="D28" s="34"/>
      <c r="E28" s="34"/>
    </row>
    <row r="29" spans="1:5">
      <c r="A29" s="34"/>
      <c r="B29" s="34"/>
      <c r="C29" s="34"/>
      <c r="D29" s="34"/>
      <c r="E29" s="34"/>
    </row>
    <row r="30" spans="1:5">
      <c r="A30" s="34"/>
      <c r="B30" s="34"/>
      <c r="C30" s="34"/>
      <c r="D30" s="34"/>
      <c r="E30" s="34"/>
    </row>
    <row r="31" spans="1:5">
      <c r="A31" s="34"/>
      <c r="B31" s="34"/>
      <c r="C31" s="34"/>
      <c r="D31" s="34"/>
      <c r="E31" s="34"/>
    </row>
    <row r="32" spans="1:5">
      <c r="A32" s="34"/>
      <c r="B32" s="34"/>
      <c r="C32" s="34"/>
      <c r="D32" s="34"/>
      <c r="E32" s="34"/>
    </row>
    <row r="33" spans="1:5">
      <c r="A33" s="34"/>
      <c r="B33" s="34"/>
      <c r="C33" s="34"/>
      <c r="D33" s="34"/>
      <c r="E33" s="34"/>
    </row>
    <row r="34" spans="1:5">
      <c r="A34" s="34"/>
      <c r="B34" s="34"/>
      <c r="C34" s="34"/>
      <c r="D34" s="34"/>
      <c r="E34" s="34"/>
    </row>
    <row r="35" spans="1:5">
      <c r="A35" s="34"/>
      <c r="B35" s="34"/>
      <c r="C35" s="34"/>
      <c r="D35" s="34"/>
      <c r="E35" s="34"/>
    </row>
    <row r="36" spans="1:5">
      <c r="A36" s="34"/>
      <c r="B36" s="34"/>
      <c r="C36" s="34"/>
      <c r="D36" s="34"/>
      <c r="E36" s="34"/>
    </row>
    <row r="37" spans="1:5">
      <c r="A37" s="34"/>
      <c r="B37" s="34"/>
      <c r="C37" s="34"/>
      <c r="D37" s="34"/>
      <c r="E37" s="34"/>
    </row>
    <row r="38" spans="1:5">
      <c r="A38" s="34"/>
      <c r="B38" s="34"/>
      <c r="C38" s="34"/>
      <c r="D38" s="34"/>
      <c r="E38" s="34"/>
    </row>
    <row r="39" spans="1:5">
      <c r="A39" s="34"/>
      <c r="B39" s="34"/>
      <c r="C39" s="34"/>
      <c r="D39" s="34"/>
      <c r="E39" s="34"/>
    </row>
    <row r="40" spans="1:5">
      <c r="A40" s="34"/>
      <c r="B40" s="34"/>
      <c r="C40" s="34"/>
      <c r="D40" s="34"/>
      <c r="E40" s="34"/>
    </row>
    <row r="41" spans="1:5">
      <c r="A41" s="34"/>
      <c r="B41" s="34"/>
      <c r="C41" s="34"/>
      <c r="D41" s="34"/>
      <c r="E41" s="34"/>
    </row>
    <row r="42" spans="1:5">
      <c r="A42" s="34"/>
      <c r="B42" s="34"/>
      <c r="C42" s="34"/>
      <c r="D42" s="34"/>
      <c r="E42" s="34"/>
    </row>
    <row r="43" spans="1:5">
      <c r="A43" s="34"/>
      <c r="B43" s="34"/>
      <c r="C43" s="34"/>
      <c r="D43" s="34"/>
      <c r="E43" s="34"/>
    </row>
    <row r="44" spans="1:5">
      <c r="A44" s="34"/>
      <c r="B44" s="34"/>
      <c r="C44" s="34"/>
      <c r="D44" s="34"/>
      <c r="E44" s="34"/>
    </row>
    <row r="45" spans="1:5">
      <c r="A45" s="34"/>
      <c r="B45" s="34"/>
      <c r="C45" s="34"/>
      <c r="D45" s="34"/>
      <c r="E45" s="34"/>
    </row>
    <row r="46" spans="1:5">
      <c r="A46" s="34"/>
      <c r="B46" s="34"/>
      <c r="C46" s="34"/>
      <c r="D46" s="34"/>
      <c r="E46" s="34"/>
    </row>
    <row r="47" spans="1:5">
      <c r="A47" s="34"/>
      <c r="B47" s="34"/>
      <c r="C47" s="34"/>
      <c r="D47" s="34"/>
      <c r="E47" s="34"/>
    </row>
    <row r="48" spans="1:5">
      <c r="A48" s="34"/>
      <c r="B48" s="34"/>
      <c r="C48" s="34"/>
      <c r="D48" s="34"/>
      <c r="E48" s="34"/>
    </row>
    <row r="49" spans="1:5">
      <c r="A49" s="34"/>
      <c r="B49" s="34"/>
      <c r="C49" s="34"/>
      <c r="D49" s="34"/>
      <c r="E49" s="34"/>
    </row>
    <row r="50" spans="1:5">
      <c r="A50" s="34"/>
      <c r="B50" s="34"/>
      <c r="C50" s="34"/>
      <c r="D50" s="34"/>
      <c r="E50" s="34"/>
    </row>
    <row r="51" spans="1:5">
      <c r="A51" s="34"/>
      <c r="B51" s="34"/>
      <c r="C51" s="34"/>
      <c r="D51" s="34"/>
      <c r="E51" s="34"/>
    </row>
    <row r="52" spans="1:5">
      <c r="A52" s="34"/>
      <c r="B52" s="34"/>
      <c r="C52" s="34"/>
      <c r="D52" s="34"/>
      <c r="E52" s="34"/>
    </row>
    <row r="53" spans="1:5">
      <c r="A53" s="34"/>
      <c r="B53" s="34"/>
      <c r="C53" s="34"/>
      <c r="D53" s="34"/>
      <c r="E53" s="34"/>
    </row>
    <row r="54" spans="1:5">
      <c r="A54" s="34"/>
      <c r="B54" s="34"/>
      <c r="C54" s="34"/>
      <c r="D54" s="34"/>
      <c r="E54" s="34"/>
    </row>
    <row r="55" spans="1:5">
      <c r="A55" s="34"/>
      <c r="B55" s="34"/>
      <c r="C55" s="34"/>
      <c r="D55" s="34"/>
      <c r="E55" s="34"/>
    </row>
    <row r="56" spans="1:5">
      <c r="A56" s="34"/>
      <c r="B56" s="34"/>
      <c r="C56" s="34"/>
      <c r="D56" s="34"/>
      <c r="E56" s="34"/>
    </row>
    <row r="57" spans="1:5">
      <c r="A57" s="34"/>
      <c r="B57" s="34"/>
      <c r="C57" s="34"/>
      <c r="D57" s="34"/>
      <c r="E57" s="34"/>
    </row>
    <row r="58" spans="1:5">
      <c r="A58" s="34"/>
      <c r="B58" s="34"/>
      <c r="C58" s="34"/>
      <c r="D58" s="34"/>
      <c r="E58" s="34"/>
    </row>
    <row r="59" spans="1:5">
      <c r="A59" s="34"/>
      <c r="B59" s="34"/>
      <c r="C59" s="34"/>
      <c r="D59" s="34"/>
      <c r="E59" s="34"/>
    </row>
    <row r="60" spans="1:5">
      <c r="A60" s="34"/>
      <c r="B60" s="34"/>
      <c r="C60" s="34"/>
      <c r="D60" s="34"/>
      <c r="E60" s="34"/>
    </row>
    <row r="61" spans="1:5">
      <c r="A61" s="34"/>
      <c r="B61" s="34"/>
      <c r="C61" s="34"/>
      <c r="D61" s="34"/>
      <c r="E61" s="34"/>
    </row>
    <row r="62" spans="1:5">
      <c r="A62" s="34"/>
      <c r="B62" s="34"/>
      <c r="C62" s="34"/>
      <c r="D62" s="34"/>
      <c r="E62" s="34"/>
    </row>
    <row r="63" spans="1:5">
      <c r="A63" s="34"/>
      <c r="B63" s="34"/>
      <c r="C63" s="34"/>
      <c r="D63" s="34"/>
      <c r="E63" s="34"/>
    </row>
    <row r="64" spans="1:5">
      <c r="A64" s="34"/>
      <c r="B64" s="34"/>
      <c r="C64" s="34"/>
      <c r="D64" s="34"/>
      <c r="E64" s="34"/>
    </row>
    <row r="65" spans="1:5">
      <c r="A65" s="34"/>
      <c r="B65" s="34"/>
      <c r="C65" s="34"/>
      <c r="D65" s="34"/>
      <c r="E65" s="34"/>
    </row>
    <row r="66" spans="1:5">
      <c r="A66" s="34"/>
      <c r="B66" s="34"/>
      <c r="C66" s="34"/>
      <c r="D66" s="34"/>
      <c r="E66" s="34"/>
    </row>
    <row r="67" spans="1:5">
      <c r="A67" s="34"/>
      <c r="B67" s="34"/>
      <c r="C67" s="34"/>
      <c r="D67" s="34"/>
      <c r="E67" s="34"/>
    </row>
    <row r="68" spans="1:5">
      <c r="A68" s="34"/>
      <c r="B68" s="34"/>
      <c r="C68" s="34"/>
      <c r="D68" s="34"/>
      <c r="E68" s="34"/>
    </row>
    <row r="69" spans="1:5">
      <c r="A69" s="34"/>
      <c r="B69" s="34"/>
      <c r="C69" s="34"/>
      <c r="D69" s="34"/>
      <c r="E69" s="34"/>
    </row>
    <row r="70" spans="1:5">
      <c r="A70" s="34"/>
      <c r="B70" s="34"/>
      <c r="C70" s="34"/>
      <c r="D70" s="34"/>
      <c r="E70" s="34"/>
    </row>
    <row r="71" spans="1:5">
      <c r="A71" s="34"/>
      <c r="B71" s="34"/>
      <c r="C71" s="34"/>
      <c r="D71" s="34"/>
      <c r="E71" s="34"/>
    </row>
    <row r="72" spans="1:5">
      <c r="A72" s="34"/>
      <c r="B72" s="34"/>
      <c r="C72" s="34"/>
      <c r="D72" s="34"/>
      <c r="E72" s="34"/>
    </row>
    <row r="73" spans="1:5">
      <c r="A73" s="35"/>
      <c r="B73" s="35"/>
      <c r="C73" s="35"/>
      <c r="D73" s="35"/>
      <c r="E73" s="35"/>
    </row>
    <row r="74" spans="1:5">
      <c r="A74" s="35"/>
      <c r="B74" s="35"/>
      <c r="C74" s="35"/>
      <c r="D74" s="35"/>
      <c r="E74" s="35"/>
    </row>
    <row r="75" spans="1:5">
      <c r="A75" s="35"/>
      <c r="B75" s="35"/>
      <c r="C75" s="35"/>
      <c r="D75" s="35"/>
      <c r="E75" s="35"/>
    </row>
    <row r="76" spans="1:5">
      <c r="A76" s="35"/>
      <c r="B76" s="35"/>
      <c r="C76" s="35"/>
      <c r="D76" s="35"/>
      <c r="E76" s="35"/>
    </row>
    <row r="77" spans="1:5">
      <c r="A77" s="35"/>
      <c r="B77" s="35"/>
      <c r="C77" s="35"/>
      <c r="D77" s="35"/>
      <c r="E77" s="35"/>
    </row>
    <row r="78" spans="1:5">
      <c r="A78" s="35"/>
      <c r="B78" s="35"/>
      <c r="C78" s="35"/>
      <c r="D78" s="35"/>
      <c r="E78" s="35"/>
    </row>
    <row r="79" spans="1:5">
      <c r="A79" s="35"/>
      <c r="B79" s="35"/>
      <c r="C79" s="35"/>
      <c r="D79" s="35"/>
      <c r="E79" s="35"/>
    </row>
    <row r="80" spans="1:5">
      <c r="A80" s="35"/>
      <c r="B80" s="35"/>
      <c r="C80" s="35"/>
      <c r="D80" s="35"/>
      <c r="E80" s="35"/>
    </row>
    <row r="81" spans="1:5">
      <c r="A81" s="35"/>
      <c r="B81" s="35"/>
      <c r="C81" s="35"/>
      <c r="D81" s="35"/>
      <c r="E81" s="35"/>
    </row>
    <row r="82" spans="1:5">
      <c r="A82" s="35"/>
      <c r="B82" s="35"/>
      <c r="C82" s="35"/>
      <c r="D82" s="35"/>
      <c r="E82" s="35"/>
    </row>
    <row r="83" spans="1:5">
      <c r="A83" s="35"/>
      <c r="B83" s="35"/>
      <c r="C83" s="35"/>
      <c r="D83" s="35"/>
      <c r="E83" s="35"/>
    </row>
    <row r="84" spans="1:5">
      <c r="A84" s="35"/>
      <c r="B84" s="35"/>
      <c r="C84" s="35"/>
      <c r="D84" s="35"/>
      <c r="E84" s="35"/>
    </row>
    <row r="85" spans="1:5">
      <c r="A85" s="35"/>
      <c r="B85" s="35"/>
      <c r="C85" s="35"/>
      <c r="D85" s="35"/>
      <c r="E85" s="35"/>
    </row>
    <row r="86" spans="1:5">
      <c r="A86" s="35"/>
      <c r="B86" s="35"/>
      <c r="C86" s="35"/>
      <c r="D86" s="35"/>
      <c r="E86" s="35"/>
    </row>
    <row r="87" spans="1:5">
      <c r="A87" s="35"/>
      <c r="B87" s="35"/>
      <c r="C87" s="35"/>
      <c r="D87" s="35"/>
      <c r="E87" s="35"/>
    </row>
    <row r="88" spans="1:5">
      <c r="A88" s="35"/>
      <c r="B88" s="35"/>
      <c r="C88" s="35"/>
      <c r="D88" s="35"/>
      <c r="E88" s="35"/>
    </row>
    <row r="89" spans="1:5">
      <c r="A89" s="35"/>
      <c r="B89" s="35"/>
      <c r="C89" s="35"/>
      <c r="D89" s="35"/>
      <c r="E89" s="35"/>
    </row>
    <row r="90" spans="1:5">
      <c r="A90" s="35"/>
      <c r="B90" s="35"/>
      <c r="C90" s="35"/>
      <c r="D90" s="35"/>
      <c r="E90" s="35"/>
    </row>
    <row r="91" spans="1:5">
      <c r="A91" s="35"/>
      <c r="B91" s="35"/>
      <c r="C91" s="35"/>
      <c r="D91" s="35"/>
      <c r="E91" s="35"/>
    </row>
    <row r="92" spans="1:5">
      <c r="A92" s="35"/>
      <c r="B92" s="35"/>
      <c r="C92" s="35"/>
      <c r="D92" s="35"/>
      <c r="E92" s="35"/>
    </row>
    <row r="93" spans="1:5">
      <c r="A93" s="35"/>
      <c r="B93" s="35"/>
      <c r="C93" s="35"/>
      <c r="D93" s="35"/>
      <c r="E93" s="35"/>
    </row>
    <row r="94" spans="1:5">
      <c r="A94" s="35"/>
      <c r="B94" s="35"/>
      <c r="C94" s="35"/>
      <c r="D94" s="35"/>
      <c r="E94" s="35"/>
    </row>
    <row r="95" spans="1:5">
      <c r="A95" s="35"/>
      <c r="B95" s="35"/>
      <c r="C95" s="35"/>
      <c r="D95" s="35"/>
      <c r="E95" s="35"/>
    </row>
    <row r="96" spans="1:5">
      <c r="A96" s="35"/>
      <c r="B96" s="35"/>
      <c r="C96" s="35"/>
      <c r="D96" s="35"/>
      <c r="E96" s="35"/>
    </row>
    <row r="97" spans="1:5">
      <c r="A97" s="35"/>
      <c r="B97" s="35"/>
      <c r="C97" s="35"/>
      <c r="D97" s="35"/>
      <c r="E97" s="35"/>
    </row>
    <row r="98" spans="1:5">
      <c r="A98" s="35"/>
      <c r="B98" s="35"/>
      <c r="C98" s="35"/>
      <c r="D98" s="35"/>
      <c r="E98" s="35"/>
    </row>
    <row r="99" spans="1:5">
      <c r="A99" s="35"/>
      <c r="B99" s="35"/>
      <c r="C99" s="35"/>
      <c r="D99" s="35"/>
      <c r="E99" s="35"/>
    </row>
    <row r="100" spans="1:5">
      <c r="A100" s="35"/>
      <c r="B100" s="35"/>
      <c r="C100" s="35"/>
      <c r="D100" s="35"/>
      <c r="E100" s="35"/>
    </row>
    <row r="101" spans="1:5">
      <c r="A101" s="35"/>
      <c r="B101" s="35"/>
      <c r="C101" s="35"/>
      <c r="D101" s="35"/>
      <c r="E101" s="35"/>
    </row>
    <row r="102" spans="1:5">
      <c r="A102" s="35"/>
      <c r="B102" s="35"/>
      <c r="C102" s="35"/>
      <c r="D102" s="35"/>
      <c r="E102" s="35"/>
    </row>
    <row r="103" spans="1:5">
      <c r="A103" s="35"/>
      <c r="B103" s="35"/>
      <c r="C103" s="35"/>
      <c r="D103" s="35"/>
      <c r="E103" s="35"/>
    </row>
    <row r="104" spans="1:5">
      <c r="A104" s="35"/>
      <c r="B104" s="35"/>
      <c r="C104" s="35"/>
      <c r="D104" s="35"/>
      <c r="E104" s="35"/>
    </row>
    <row r="105" spans="1:5">
      <c r="A105" s="35"/>
      <c r="B105" s="35"/>
      <c r="C105" s="35"/>
      <c r="D105" s="35"/>
      <c r="E105" s="35"/>
    </row>
    <row r="106" spans="1:5">
      <c r="A106" s="35"/>
      <c r="B106" s="35"/>
      <c r="C106" s="35"/>
      <c r="D106" s="35"/>
      <c r="E106" s="35"/>
    </row>
    <row r="107" spans="1:5">
      <c r="A107" s="35"/>
      <c r="B107" s="35"/>
      <c r="C107" s="35"/>
      <c r="D107" s="35"/>
      <c r="E107" s="35"/>
    </row>
    <row r="108" spans="1:5">
      <c r="A108" s="35"/>
      <c r="B108" s="35"/>
      <c r="C108" s="35"/>
      <c r="D108" s="35"/>
      <c r="E108" s="35"/>
    </row>
    <row r="109" spans="1:5">
      <c r="A109" s="35"/>
      <c r="B109" s="35"/>
      <c r="C109" s="35"/>
      <c r="D109" s="35"/>
      <c r="E109" s="35"/>
    </row>
    <row r="110" spans="1:5">
      <c r="A110" s="35"/>
      <c r="B110" s="35"/>
      <c r="C110" s="35"/>
      <c r="D110" s="35"/>
      <c r="E110" s="35"/>
    </row>
    <row r="111" spans="1:5">
      <c r="A111" s="35"/>
      <c r="B111" s="35"/>
      <c r="C111" s="35"/>
      <c r="D111" s="35"/>
      <c r="E111" s="35"/>
    </row>
    <row r="112" spans="1:5">
      <c r="A112" s="35"/>
      <c r="B112" s="35"/>
      <c r="C112" s="35"/>
      <c r="D112" s="35"/>
      <c r="E112" s="35"/>
    </row>
    <row r="113" spans="1:5">
      <c r="A113" s="35"/>
      <c r="B113" s="35"/>
      <c r="C113" s="35"/>
      <c r="D113" s="35"/>
      <c r="E113" s="35"/>
    </row>
    <row r="114" spans="1:5">
      <c r="A114" s="35"/>
      <c r="B114" s="35"/>
      <c r="C114" s="35"/>
      <c r="D114" s="35"/>
      <c r="E114" s="35"/>
    </row>
    <row r="115" spans="1:5">
      <c r="A115" s="35"/>
      <c r="B115" s="35"/>
      <c r="C115" s="35"/>
      <c r="D115" s="35"/>
      <c r="E115" s="35"/>
    </row>
    <row r="116" spans="1:5">
      <c r="A116" s="35"/>
      <c r="B116" s="35"/>
      <c r="C116" s="35"/>
      <c r="D116" s="35"/>
      <c r="E116" s="35"/>
    </row>
    <row r="117" spans="1:5">
      <c r="A117" s="35"/>
      <c r="B117" s="35"/>
      <c r="C117" s="35"/>
      <c r="D117" s="35"/>
      <c r="E117" s="35"/>
    </row>
    <row r="118" spans="1:5">
      <c r="A118" s="35"/>
      <c r="B118" s="35"/>
      <c r="C118" s="35"/>
      <c r="D118" s="35"/>
      <c r="E118" s="35"/>
    </row>
    <row r="119" spans="1:5">
      <c r="A119" s="35"/>
      <c r="B119" s="35"/>
      <c r="C119" s="35"/>
      <c r="D119" s="35"/>
      <c r="E119" s="35"/>
    </row>
    <row r="120" spans="1:5">
      <c r="A120" s="35"/>
      <c r="B120" s="35"/>
      <c r="C120" s="35"/>
      <c r="D120" s="35"/>
      <c r="E120" s="35"/>
    </row>
    <row r="121" spans="1:5">
      <c r="A121" s="35"/>
      <c r="B121" s="35"/>
      <c r="C121" s="35"/>
      <c r="D121" s="35"/>
      <c r="E121" s="35"/>
    </row>
    <row r="122" spans="1:5">
      <c r="A122" s="35"/>
      <c r="B122" s="35"/>
      <c r="C122" s="35"/>
      <c r="D122" s="35"/>
      <c r="E122" s="35"/>
    </row>
    <row r="123" spans="1:5">
      <c r="A123" s="35"/>
      <c r="B123" s="35"/>
      <c r="C123" s="35"/>
      <c r="D123" s="35"/>
      <c r="E123" s="35"/>
    </row>
    <row r="124" spans="1:5">
      <c r="A124" s="35"/>
      <c r="B124" s="35"/>
      <c r="C124" s="35"/>
      <c r="D124" s="35"/>
      <c r="E124" s="35"/>
    </row>
    <row r="125" spans="1:5">
      <c r="A125" s="35"/>
      <c r="B125" s="35"/>
      <c r="C125" s="35"/>
      <c r="D125" s="35"/>
      <c r="E125" s="35"/>
    </row>
    <row r="126" spans="1:5">
      <c r="A126" s="35"/>
      <c r="B126" s="35"/>
      <c r="C126" s="35"/>
      <c r="D126" s="35"/>
      <c r="E126" s="35"/>
    </row>
    <row r="127" spans="1:5">
      <c r="A127" s="35"/>
      <c r="B127" s="35"/>
      <c r="C127" s="35"/>
      <c r="D127" s="35"/>
      <c r="E127" s="35"/>
    </row>
    <row r="128" spans="1:5">
      <c r="A128" s="35"/>
      <c r="B128" s="35"/>
      <c r="C128" s="35"/>
      <c r="D128" s="35"/>
      <c r="E128" s="35"/>
    </row>
    <row r="129" spans="1:5">
      <c r="A129" s="35"/>
      <c r="B129" s="35"/>
      <c r="C129" s="35"/>
      <c r="D129" s="35"/>
      <c r="E129" s="35"/>
    </row>
    <row r="130" spans="1:5">
      <c r="A130" s="35"/>
      <c r="B130" s="35"/>
      <c r="C130" s="35"/>
      <c r="D130" s="35"/>
      <c r="E130" s="35"/>
    </row>
    <row r="131" spans="1:5">
      <c r="A131" s="35"/>
      <c r="B131" s="35"/>
      <c r="C131" s="35"/>
      <c r="D131" s="35"/>
      <c r="E131" s="35"/>
    </row>
    <row r="132" spans="1:5">
      <c r="A132" s="35"/>
      <c r="B132" s="35"/>
      <c r="C132" s="35"/>
      <c r="D132" s="35"/>
      <c r="E132" s="35"/>
    </row>
    <row r="133" spans="1:5">
      <c r="A133" s="35"/>
      <c r="B133" s="35"/>
      <c r="C133" s="35"/>
      <c r="D133" s="35"/>
      <c r="E133" s="35"/>
    </row>
    <row r="134" spans="1:5">
      <c r="A134" s="35"/>
      <c r="B134" s="35"/>
      <c r="C134" s="35"/>
      <c r="D134" s="35"/>
      <c r="E134" s="35"/>
    </row>
    <row r="135" spans="1:5">
      <c r="A135" s="35"/>
      <c r="B135" s="35"/>
      <c r="C135" s="35"/>
      <c r="D135" s="35"/>
      <c r="E135" s="35"/>
    </row>
    <row r="136" spans="1:5">
      <c r="A136" s="35"/>
      <c r="B136" s="35"/>
      <c r="C136" s="35"/>
      <c r="D136" s="35"/>
      <c r="E136" s="35"/>
    </row>
    <row r="137" spans="1:5">
      <c r="A137" s="35"/>
      <c r="B137" s="35"/>
      <c r="C137" s="35"/>
      <c r="D137" s="35"/>
      <c r="E137" s="35"/>
    </row>
    <row r="138" spans="1:5">
      <c r="A138" s="35"/>
      <c r="B138" s="35"/>
      <c r="C138" s="35"/>
      <c r="D138" s="35"/>
      <c r="E138" s="35"/>
    </row>
    <row r="139" spans="1:5">
      <c r="A139" s="35"/>
      <c r="B139" s="35"/>
      <c r="C139" s="35"/>
      <c r="D139" s="35"/>
      <c r="E139" s="35"/>
    </row>
    <row r="140" spans="1:5">
      <c r="A140" s="35"/>
      <c r="B140" s="35"/>
      <c r="C140" s="35"/>
      <c r="D140" s="35"/>
      <c r="E140" s="35"/>
    </row>
    <row r="141" spans="1:5">
      <c r="A141" s="35"/>
      <c r="B141" s="35"/>
      <c r="C141" s="35"/>
      <c r="D141" s="35"/>
      <c r="E141" s="35"/>
    </row>
    <row r="142" spans="1:5">
      <c r="A142" s="35"/>
      <c r="B142" s="35"/>
      <c r="C142" s="35"/>
      <c r="D142" s="35"/>
      <c r="E142" s="35"/>
    </row>
    <row r="143" spans="1:5">
      <c r="A143" s="35"/>
      <c r="B143" s="35"/>
      <c r="C143" s="35"/>
      <c r="D143" s="35"/>
      <c r="E143" s="35"/>
    </row>
    <row r="144" spans="1:5">
      <c r="A144" s="35"/>
      <c r="B144" s="35"/>
      <c r="C144" s="35"/>
      <c r="D144" s="35"/>
      <c r="E144" s="35"/>
    </row>
    <row r="145" spans="1:5">
      <c r="A145" s="35"/>
      <c r="B145" s="35"/>
      <c r="C145" s="35"/>
      <c r="D145" s="35"/>
      <c r="E145" s="35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7"/>
  <sheetViews>
    <sheetView zoomScale="80" zoomScaleNormal="80" workbookViewId="0">
      <selection activeCell="T6" sqref="T6"/>
    </sheetView>
  </sheetViews>
  <sheetFormatPr defaultRowHeight="15"/>
  <cols>
    <col min="1" max="1" width="4.42578125" style="29" customWidth="1"/>
    <col min="2" max="2" width="18.140625" style="29" customWidth="1"/>
    <col min="3" max="5" width="6.85546875" style="29" customWidth="1"/>
    <col min="6" max="6" width="7.140625" style="29" bestFit="1" customWidth="1"/>
    <col min="7" max="9" width="6.85546875" style="29" customWidth="1"/>
    <col min="10" max="10" width="7.140625" style="29" bestFit="1" customWidth="1"/>
    <col min="11" max="18" width="6.85546875" style="29" customWidth="1"/>
    <col min="19" max="19" width="29" style="29" customWidth="1"/>
    <col min="20" max="20" width="35" customWidth="1"/>
  </cols>
  <sheetData>
    <row r="1" spans="1:20" ht="45.75" customHeight="1">
      <c r="A1" s="167" t="s">
        <v>207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s="10" customFormat="1" ht="198" customHeight="1">
      <c r="A2" s="54" t="s">
        <v>47</v>
      </c>
      <c r="B2" s="54" t="s">
        <v>48</v>
      </c>
      <c r="C2" s="146" t="s">
        <v>208</v>
      </c>
      <c r="D2" s="146"/>
      <c r="E2" s="146"/>
      <c r="F2" s="146"/>
      <c r="G2" s="146" t="s">
        <v>209</v>
      </c>
      <c r="H2" s="146"/>
      <c r="I2" s="146"/>
      <c r="J2" s="146"/>
      <c r="K2" s="146" t="s">
        <v>211</v>
      </c>
      <c r="L2" s="146"/>
      <c r="M2" s="146"/>
      <c r="N2" s="146"/>
      <c r="O2" s="146" t="s">
        <v>210</v>
      </c>
      <c r="P2" s="146"/>
      <c r="Q2" s="146"/>
      <c r="R2" s="146"/>
      <c r="S2" s="146" t="s">
        <v>49</v>
      </c>
      <c r="T2" s="146" t="s">
        <v>212</v>
      </c>
    </row>
    <row r="3" spans="1:20" s="10" customFormat="1">
      <c r="A3" s="54"/>
      <c r="B3" s="54"/>
      <c r="C3" s="54" t="s">
        <v>50</v>
      </c>
      <c r="D3" s="54" t="s">
        <v>51</v>
      </c>
      <c r="E3" s="54" t="s">
        <v>52</v>
      </c>
      <c r="F3" s="101" t="s">
        <v>53</v>
      </c>
      <c r="G3" s="54" t="s">
        <v>50</v>
      </c>
      <c r="H3" s="54" t="s">
        <v>51</v>
      </c>
      <c r="I3" s="54" t="s">
        <v>52</v>
      </c>
      <c r="J3" s="54" t="s">
        <v>53</v>
      </c>
      <c r="K3" s="54" t="s">
        <v>50</v>
      </c>
      <c r="L3" s="54" t="s">
        <v>51</v>
      </c>
      <c r="M3" s="54" t="s">
        <v>52</v>
      </c>
      <c r="N3" s="54" t="s">
        <v>53</v>
      </c>
      <c r="O3" s="54" t="s">
        <v>50</v>
      </c>
      <c r="P3" s="54" t="s">
        <v>51</v>
      </c>
      <c r="Q3" s="54" t="s">
        <v>52</v>
      </c>
      <c r="R3" s="54" t="s">
        <v>53</v>
      </c>
      <c r="S3" s="146"/>
      <c r="T3" s="146"/>
    </row>
    <row r="4" spans="1:20" s="10" customFormat="1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89">
        <v>6</v>
      </c>
      <c r="G4" s="54">
        <v>7</v>
      </c>
      <c r="H4" s="54">
        <v>8</v>
      </c>
      <c r="I4" s="54">
        <v>9</v>
      </c>
      <c r="J4" s="54">
        <v>10</v>
      </c>
      <c r="K4" s="54">
        <v>11</v>
      </c>
      <c r="L4" s="54">
        <v>12</v>
      </c>
      <c r="M4" s="54">
        <v>13</v>
      </c>
      <c r="N4" s="54">
        <v>14</v>
      </c>
      <c r="O4" s="54">
        <v>15</v>
      </c>
      <c r="P4" s="54">
        <v>16</v>
      </c>
      <c r="Q4" s="54">
        <v>17</v>
      </c>
      <c r="R4" s="54">
        <v>18</v>
      </c>
      <c r="S4" s="54">
        <v>19</v>
      </c>
      <c r="T4" s="13">
        <v>20</v>
      </c>
    </row>
    <row r="5" spans="1:20" s="10" customFormat="1">
      <c r="A5" s="54">
        <v>1</v>
      </c>
      <c r="B5" s="54" t="s">
        <v>213</v>
      </c>
      <c r="C5" s="54">
        <v>0</v>
      </c>
      <c r="D5" s="54">
        <v>0</v>
      </c>
      <c r="E5" s="119">
        <v>2.0500000000000001E-2</v>
      </c>
      <c r="F5" s="119">
        <v>5.2165999999999997</v>
      </c>
      <c r="G5" s="54">
        <v>0</v>
      </c>
      <c r="H5" s="54">
        <v>0</v>
      </c>
      <c r="I5" s="119">
        <v>6.4999999999999997E-3</v>
      </c>
      <c r="J5" s="119">
        <v>1.5586</v>
      </c>
      <c r="K5" s="54" t="s">
        <v>34</v>
      </c>
      <c r="L5" s="54" t="s">
        <v>34</v>
      </c>
      <c r="M5" s="54" t="s">
        <v>34</v>
      </c>
      <c r="N5" s="126" t="s">
        <v>34</v>
      </c>
      <c r="O5" s="54" t="s">
        <v>34</v>
      </c>
      <c r="P5" s="54" t="s">
        <v>34</v>
      </c>
      <c r="Q5" s="54" t="s">
        <v>34</v>
      </c>
      <c r="R5" s="126" t="s">
        <v>34</v>
      </c>
      <c r="S5" s="107">
        <v>0</v>
      </c>
      <c r="T5" s="54" t="s">
        <v>34</v>
      </c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1"/>
  <sheetViews>
    <sheetView workbookViewId="0">
      <selection activeCell="B28" sqref="B28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69" t="s">
        <v>54</v>
      </c>
      <c r="B1" s="169"/>
    </row>
    <row r="2" spans="1:22" ht="15" customHeight="1">
      <c r="A2" s="169"/>
      <c r="B2" s="16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69"/>
      <c r="B3" s="16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9" customFormat="1" ht="15" customHeight="1">
      <c r="A4" s="169"/>
      <c r="B4" s="16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9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94" t="s">
        <v>55</v>
      </c>
      <c r="B6" s="42" t="s">
        <v>198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7" t="s">
        <v>199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13">
        <v>2</v>
      </c>
      <c r="B8" s="37" t="s">
        <v>200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9" customFormat="1">
      <c r="A9" s="13">
        <v>3</v>
      </c>
      <c r="B9" s="96" t="s">
        <v>201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13">
        <v>4</v>
      </c>
      <c r="B10" s="95" t="s">
        <v>214</v>
      </c>
    </row>
    <row r="11" spans="1:22" ht="30">
      <c r="A11" s="13">
        <v>5</v>
      </c>
      <c r="B11" s="102" t="s">
        <v>215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9"/>
  <sheetViews>
    <sheetView workbookViewId="0">
      <selection activeCell="A35" sqref="A35"/>
    </sheetView>
  </sheetViews>
  <sheetFormatPr defaultRowHeight="15"/>
  <cols>
    <col min="1" max="1" width="116.42578125" customWidth="1"/>
  </cols>
  <sheetData>
    <row r="1" spans="1:1" ht="18.75" customHeight="1">
      <c r="A1" s="170" t="s">
        <v>160</v>
      </c>
    </row>
    <row r="2" spans="1:1" s="29" customFormat="1" ht="18.75" customHeight="1">
      <c r="A2" s="170"/>
    </row>
    <row r="3" spans="1:1" s="29" customFormat="1" ht="18.75" customHeight="1">
      <c r="A3" s="170"/>
    </row>
    <row r="4" spans="1:1" s="29" customFormat="1" ht="15" customHeight="1">
      <c r="A4" s="93"/>
    </row>
    <row r="6" spans="1:1" ht="15.75" customHeight="1">
      <c r="A6" s="152" t="s">
        <v>197</v>
      </c>
    </row>
    <row r="7" spans="1:1" ht="15" customHeight="1">
      <c r="A7" s="152"/>
    </row>
    <row r="8" spans="1:1" ht="15" customHeight="1">
      <c r="A8" s="46"/>
    </row>
    <row r="9" spans="1:1" ht="18">
      <c r="A9" s="44"/>
    </row>
  </sheetData>
  <mergeCells count="2">
    <mergeCell ref="A1:A3"/>
    <mergeCell ref="A6: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"/>
  <sheetViews>
    <sheetView view="pageBreakPreview" zoomScale="140" zoomScaleNormal="90" zoomScaleSheetLayoutView="140" workbookViewId="0">
      <selection activeCell="A12" sqref="A12:A13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92" t="s">
        <v>196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s="29" customFormat="1" ht="6.75" customHeight="1">
      <c r="A2" s="92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8.75" customHeight="1">
      <c r="A3" s="152" t="s">
        <v>58</v>
      </c>
    </row>
    <row r="4" spans="1:26" ht="15" customHeight="1">
      <c r="A4" s="152"/>
    </row>
    <row r="5" spans="1:26" ht="15" customHeight="1">
      <c r="A5" s="152"/>
    </row>
    <row r="6" spans="1:26" ht="15" customHeight="1">
      <c r="A6" s="15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52"/>
    </row>
    <row r="8" spans="1:26" s="29" customFormat="1" ht="15.75" customHeight="1">
      <c r="A8" s="152"/>
    </row>
    <row r="9" spans="1:26" s="29" customFormat="1" ht="15.75" customHeight="1">
      <c r="A9" s="152"/>
    </row>
    <row r="10" spans="1:26" s="29" customFormat="1">
      <c r="A10" s="152"/>
    </row>
    <row r="11" spans="1:26" s="29" customFormat="1" ht="15.75" customHeight="1">
      <c r="A11" s="73"/>
    </row>
    <row r="12" spans="1:26" ht="15.75" customHeight="1">
      <c r="A12" s="152" t="s">
        <v>228</v>
      </c>
    </row>
    <row r="13" spans="1:26">
      <c r="A13" s="152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2019-03-28T06:03:00Z</dcterms:modified>
</cp:coreProperties>
</file>